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chluss_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<sst xmlns="http://schemas.openxmlformats.org/spreadsheetml/2006/main" count="633" uniqueCount="273">
  <si>
    <t xml:space="preserve">Haushalt der Verfassten Studierendenschaft der Universität Konstanz 2025</t>
  </si>
  <si>
    <t xml:space="preserve">StuPa-Beschluss am 28.11.2024</t>
  </si>
  <si>
    <t xml:space="preserve">Einnahmen</t>
  </si>
  <si>
    <t xml:space="preserve">Einnahmen aus studentischen Beiträgen für die VS</t>
  </si>
  <si>
    <t xml:space="preserve">Erläuterungen</t>
  </si>
  <si>
    <t xml:space="preserve">Sonstige Einnahmen des zentralen Haushaltes der VS</t>
  </si>
  <si>
    <t xml:space="preserve">Ausgleich Fehlbetrag aus den Rücklagen der VS</t>
  </si>
  <si>
    <r>
      <rPr>
        <sz val="11"/>
        <color rgb="FF000000"/>
        <rFont val="Calibri"/>
        <family val="2"/>
        <charset val="1"/>
      </rPr>
      <t xml:space="preserve">Abbau von Rücklagen der VS </t>
    </r>
    <r>
      <rPr>
        <b val="true"/>
        <sz val="11"/>
        <color rgb="FF000000"/>
        <rFont val="Calibri"/>
        <family val="2"/>
        <charset val="1"/>
      </rPr>
      <t xml:space="preserve"> Übersicht Rücklagen ganz unten!</t>
    </r>
  </si>
  <si>
    <t xml:space="preserve">Einnahmen gesamt des zentralen Haushaltes der VS 2023</t>
  </si>
  <si>
    <t xml:space="preserve">Ausgaben</t>
  </si>
  <si>
    <t xml:space="preserve">Ausgaben des zentralen Haushaltes der VS</t>
  </si>
  <si>
    <t xml:space="preserve">Ausgaben gesamt des zentralen Haushaltes der VS</t>
  </si>
  <si>
    <t xml:space="preserve">Saldo Haushalt 2023 (Ein- und Ausgaben und Entnahme aus Rücklagen)</t>
  </si>
  <si>
    <t xml:space="preserve"> </t>
  </si>
  <si>
    <t xml:space="preserve">I. Zentraler Haushalt der VS</t>
  </si>
  <si>
    <t xml:space="preserve">Allgemeiner StudierendenAusschuss - AOD 001</t>
  </si>
  <si>
    <t xml:space="preserve">AOD</t>
  </si>
  <si>
    <t xml:space="preserve">Titelnummer</t>
  </si>
  <si>
    <t xml:space="preserve">Bezeichnung</t>
  </si>
  <si>
    <t xml:space="preserve">Beschluss 2025</t>
  </si>
  <si>
    <t xml:space="preserve">Summen</t>
  </si>
  <si>
    <t xml:space="preserve">001</t>
  </si>
  <si>
    <t xml:space="preserve">125.01</t>
  </si>
  <si>
    <t xml:space="preserve">Gewerbliche Veranstaltungseinnahmen</t>
  </si>
  <si>
    <t xml:space="preserve">evtl notwendig w/Umsatzsteuerreform</t>
  </si>
  <si>
    <t xml:space="preserve">125.02</t>
  </si>
  <si>
    <t xml:space="preserve">Einnahmen aus geförderten Projekten</t>
  </si>
  <si>
    <t xml:space="preserve">129.01</t>
  </si>
  <si>
    <t xml:space="preserve">Sonstige Einnahmen</t>
  </si>
  <si>
    <t xml:space="preserve">412.06</t>
  </si>
  <si>
    <t xml:space="preserve">Aufwandsentschädigung der VS</t>
  </si>
  <si>
    <r>
      <rPr>
        <sz val="11"/>
        <color rgb="FF000000"/>
        <rFont val="Calibri"/>
        <family val="2"/>
        <charset val="1"/>
      </rPr>
      <t xml:space="preserve">Vorstand </t>
    </r>
    <r>
      <rPr>
        <b val="true"/>
        <sz val="11"/>
        <color rgb="FF000000"/>
        <rFont val="Calibri"/>
        <family val="2"/>
        <charset val="1"/>
      </rPr>
      <t xml:space="preserve">4*400 €</t>
    </r>
    <r>
      <rPr>
        <sz val="11"/>
        <color rgb="FF000000"/>
        <rFont val="Calibri"/>
        <family val="2"/>
        <charset val="1"/>
      </rPr>
      <t xml:space="preserve">*12 Monate; Referate 4*450 € * 12 Monate; Sitzungsleitungen 20 € * 3 Gremien * 30 Sitzungen 1800 ProtokollaufwE</t>
    </r>
  </si>
  <si>
    <t xml:space="preserve">428.01</t>
  </si>
  <si>
    <t xml:space="preserve">Angestellte mit Abrechnung über LBV (Fest-AN und Minijobber VS)</t>
  </si>
  <si>
    <t xml:space="preserve">Verschoben aus Vorsitz (gem Ex Prüfung)</t>
  </si>
  <si>
    <t xml:space="preserve">500.01</t>
  </si>
  <si>
    <t xml:space="preserve">Anschaffungen der VS</t>
  </si>
  <si>
    <t xml:space="preserve">von 15 TEUR gesenkt</t>
  </si>
  <si>
    <t xml:space="preserve">526.02</t>
  </si>
  <si>
    <t xml:space="preserve">Rechtsberatung</t>
  </si>
  <si>
    <t xml:space="preserve">531.01</t>
  </si>
  <si>
    <t xml:space="preserve">Öffentlichkeitsarbeit</t>
  </si>
  <si>
    <t xml:space="preserve">532.01</t>
  </si>
  <si>
    <t xml:space="preserve">Gewerbliche Veranstaltungen</t>
  </si>
  <si>
    <t xml:space="preserve">546.01</t>
  </si>
  <si>
    <t xml:space="preserve">Sonstige Ausgaben</t>
  </si>
  <si>
    <t xml:space="preserve">617.03</t>
  </si>
  <si>
    <t xml:space="preserve">Projektförderung des AStA (für zukünftige Projekte)</t>
  </si>
  <si>
    <t xml:space="preserve">von 25 TEUR gesenkt</t>
  </si>
  <si>
    <t xml:space="preserve">617.04</t>
  </si>
  <si>
    <t xml:space="preserve">Projektförderbeschlüsse des AStA/StuPa (bereits beschlossene Projekte)</t>
  </si>
  <si>
    <r>
      <rPr>
        <b val="true"/>
        <sz val="11"/>
        <color rgb="FF000000"/>
        <rFont val="Calibri"/>
        <family val="2"/>
        <charset val="1"/>
      </rPr>
      <t xml:space="preserve">Nightline BIS ZU 7.500</t>
    </r>
    <r>
      <rPr>
        <sz val="11"/>
        <color rgb="FF000000"/>
        <rFont val="Calibri"/>
        <family val="2"/>
        <charset val="1"/>
      </rPr>
      <t xml:space="preserve">, UTK 15.000+5000  Sperrvermerke vorhanden!</t>
    </r>
  </si>
  <si>
    <t xml:space="preserve">633.01</t>
  </si>
  <si>
    <t xml:space="preserve">Kultursemesterticket</t>
  </si>
  <si>
    <t xml:space="preserve">Aktueller fixe Verträge Theater 2,40; ZebraKino 0,50; Philharmonie 0,20 EUR pro Jahr = 3,10 EUR x 10.800 Studis= 33.480 EUR</t>
  </si>
  <si>
    <t xml:space="preserve">686.05</t>
  </si>
  <si>
    <t xml:space="preserve">Mitgliedsbeiträge</t>
  </si>
  <si>
    <r>
      <rPr>
        <sz val="11"/>
        <color rgb="FF000000"/>
        <rFont val="Calibri"/>
        <family val="2"/>
        <charset val="1"/>
      </rPr>
      <t xml:space="preserve">450 LAK; </t>
    </r>
    <r>
      <rPr>
        <b val="true"/>
        <sz val="11"/>
        <color rgb="FF000000"/>
        <rFont val="Calibri"/>
        <family val="2"/>
        <charset val="1"/>
      </rPr>
      <t xml:space="preserve">450 fzs</t>
    </r>
    <r>
      <rPr>
        <sz val="11"/>
        <color rgb="FF000000"/>
        <rFont val="Calibri"/>
        <family val="2"/>
        <charset val="1"/>
      </rPr>
      <t xml:space="preserve">; 36 DJH; 100 DAAD</t>
    </r>
  </si>
  <si>
    <t xml:space="preserve">Finanzreferat des AStA - AOD 003</t>
  </si>
  <si>
    <t xml:space="preserve">003</t>
  </si>
  <si>
    <t xml:space="preserve">111.01</t>
  </si>
  <si>
    <t xml:space="preserve">Studentische Beiträge</t>
  </si>
  <si>
    <t xml:space="preserve">10.500 Studies x 14 EUR x 2 Semester = 294.000 EUR davon gehen ca. 13.000 an die Promovierendenkonvente AOD 024</t>
  </si>
  <si>
    <t xml:space="preserve">119.04</t>
  </si>
  <si>
    <t xml:space="preserve">Kautionseinnahmen Materialverleih</t>
  </si>
  <si>
    <t xml:space="preserve">129.03</t>
  </si>
  <si>
    <t xml:space="preserve">Anzeigeeinnahmen</t>
  </si>
  <si>
    <t xml:space="preserve">282.01</t>
  </si>
  <si>
    <t xml:space="preserve">Spendeneinnahmen</t>
  </si>
  <si>
    <t xml:space="preserve">282.02</t>
  </si>
  <si>
    <t xml:space="preserve">Sponsoring</t>
  </si>
  <si>
    <t xml:space="preserve">359.04</t>
  </si>
  <si>
    <t xml:space="preserve">Entnahme sonstiger Rücklagen</t>
  </si>
  <si>
    <t xml:space="preserve">382.01</t>
  </si>
  <si>
    <t xml:space="preserve">Durchlaufende Posten</t>
  </si>
  <si>
    <t xml:space="preserve">511.01</t>
  </si>
  <si>
    <t xml:space="preserve">Betriebs- und Verwaltungskosten StuVe</t>
  </si>
  <si>
    <t xml:space="preserve">Büromaterial, Lizenzen, Porto, Büroausstattung, Bankkosten etc</t>
  </si>
  <si>
    <t xml:space="preserve">514.01</t>
  </si>
  <si>
    <t xml:space="preserve">Bewirtungskosten StuVe</t>
  </si>
  <si>
    <t xml:space="preserve">527.01</t>
  </si>
  <si>
    <t xml:space="preserve">Fahrtkostenerstattungen StuVe</t>
  </si>
  <si>
    <t xml:space="preserve">von 3 TEUR gesenkt</t>
  </si>
  <si>
    <t xml:space="preserve">617.01</t>
  </si>
  <si>
    <t xml:space="preserve">Allgemeine Zuweisungen an das Finanzreferat</t>
  </si>
  <si>
    <t xml:space="preserve">Allgemeine Zuweisungen an das Lumière-Kino</t>
  </si>
  <si>
    <t xml:space="preserve">Nach Bedarf bis zu 2400 Stand aus 2024 Sperrvermerke vorhanden!</t>
  </si>
  <si>
    <t xml:space="preserve">Allgemeine Zuweisungen an die Fahrradwerkstatt</t>
  </si>
  <si>
    <t xml:space="preserve">Nach Bedarf bis zu 2000 Stand aus 2024 Sperrvermerke vorhanden !</t>
  </si>
  <si>
    <t xml:space="preserve">684.01</t>
  </si>
  <si>
    <t xml:space="preserve">982.01</t>
  </si>
  <si>
    <t xml:space="preserve">Rückführung der Überschüsse/Rücklagen aus HHJ 2024 an die Fsen</t>
  </si>
  <si>
    <t xml:space="preserve">Schätzung 19.11.2024</t>
  </si>
  <si>
    <t xml:space="preserve">Referat für Nachhaltigkeit, Soziales und Gleichstellung - AOD 005</t>
  </si>
  <si>
    <t xml:space="preserve">Ansatz</t>
  </si>
  <si>
    <t xml:space="preserve">005</t>
  </si>
  <si>
    <t xml:space="preserve">Veranstaltungseinnahmen des Referats NaSoGlei</t>
  </si>
  <si>
    <t xml:space="preserve">Veranstaltungen des Referats NaSoGlei</t>
  </si>
  <si>
    <t xml:space="preserve">Referat für Hochschulpolitik - AOD 006</t>
  </si>
  <si>
    <t xml:space="preserve">006</t>
  </si>
  <si>
    <t xml:space="preserve">Veranstaltungseinnahmen des Referats HoPo</t>
  </si>
  <si>
    <t xml:space="preserve">Veranstaltungen des Referats HoPo</t>
  </si>
  <si>
    <t xml:space="preserve">Referat für Kultur und Events - AOD 009</t>
  </si>
  <si>
    <t xml:space="preserve">009</t>
  </si>
  <si>
    <t xml:space="preserve">Veranstaltungseinnahmen des Referats für Kultur und Events</t>
  </si>
  <si>
    <t xml:space="preserve">Veranstaltungen des Referats für Kultur und Events</t>
  </si>
  <si>
    <t xml:space="preserve">Vorstand der Verfassten Studierendenschaft - AOD 015</t>
  </si>
  <si>
    <t xml:space="preserve">015</t>
  </si>
  <si>
    <t xml:space="preserve">526.01</t>
  </si>
  <si>
    <t xml:space="preserve">Rechts- und Steuerberatung und externe Haushaltsprüfung</t>
  </si>
  <si>
    <t xml:space="preserve">Erhöhung, da noch ext. Nachprüfung HHJ 2019/2020 und aktuelles Jahr</t>
  </si>
  <si>
    <t xml:space="preserve">617.02</t>
  </si>
  <si>
    <t xml:space="preserve">Allgemeine Zuweisungen an den Vorsitz der VS</t>
  </si>
  <si>
    <t xml:space="preserve">StudierendenParlament - AOD 016</t>
  </si>
  <si>
    <t xml:space="preserve">016</t>
  </si>
  <si>
    <t xml:space="preserve">Allgemeine Zuweisungen an das StuPa</t>
  </si>
  <si>
    <t xml:space="preserve">Fachschaftskonferenz - AOD 017</t>
  </si>
  <si>
    <t xml:space="preserve">017</t>
  </si>
  <si>
    <t xml:space="preserve">Förderung Studienfachschaften</t>
  </si>
  <si>
    <t xml:space="preserve">2000 EUR Förderung x 17 Fachschaften (Inkl neuer FS Antike)</t>
  </si>
  <si>
    <t xml:space="preserve">617.18</t>
  </si>
  <si>
    <t xml:space="preserve">Projektförderung der Fachschaftskonferenz</t>
  </si>
  <si>
    <t xml:space="preserve">617.19</t>
  </si>
  <si>
    <t xml:space="preserve">Allgemeine Zuweisungen an die Fachschaftskonferenz</t>
  </si>
  <si>
    <t xml:space="preserve">Wahlausschuss - AOD 023</t>
  </si>
  <si>
    <t xml:space="preserve">023</t>
  </si>
  <si>
    <t xml:space="preserve">412.05</t>
  </si>
  <si>
    <t xml:space="preserve">Aufwandsentschädigung Wahlausschuss</t>
  </si>
  <si>
    <t xml:space="preserve">532.06</t>
  </si>
  <si>
    <t xml:space="preserve">Wahlen</t>
  </si>
  <si>
    <t xml:space="preserve">Doktorandenkonvente - AOD 024</t>
  </si>
  <si>
    <t xml:space="preserve">024</t>
  </si>
  <si>
    <t xml:space="preserve">Studentische Beiträge der Promovierenden</t>
  </si>
  <si>
    <t xml:space="preserve">129.02</t>
  </si>
  <si>
    <t xml:space="preserve"> Restmittel aus 2024 (Antrag gestellt)</t>
  </si>
  <si>
    <t xml:space="preserve">Veranstaltungen der Promovierendenkonvente</t>
  </si>
  <si>
    <t xml:space="preserve">Stellenplan der VS (Festangestellte nach TV-L)</t>
  </si>
  <si>
    <t xml:space="preserve">Anzahl</t>
  </si>
  <si>
    <t xml:space="preserve">Prozent</t>
  </si>
  <si>
    <t xml:space="preserve">Tarif/Eingruppierung</t>
  </si>
  <si>
    <t xml:space="preserve">Beschreibung</t>
  </si>
  <si>
    <t xml:space="preserve">E12</t>
  </si>
  <si>
    <t xml:space="preserve">Beauftragter für den Haushalt/Buchhaltung/DSGVO-Beauftragter</t>
  </si>
  <si>
    <t xml:space="preserve">E6</t>
  </si>
  <si>
    <t xml:space="preserve">Sekretariat/Verwaltung</t>
  </si>
  <si>
    <t xml:space="preserve">Dezentrale Haushaltsplanung 2025 der Fachschaften und Arbeitskreise</t>
  </si>
  <si>
    <t xml:space="preserve">Fachschaft Mathematik - AOD 101</t>
  </si>
  <si>
    <t xml:space="preserve">Bezeichnung Haushaltsstelle</t>
  </si>
  <si>
    <t xml:space="preserve">Einnahmen der Fachschaft Mathematik</t>
  </si>
  <si>
    <t xml:space="preserve">214.01</t>
  </si>
  <si>
    <t xml:space="preserve">Zuschüsse der Fachschaftskonferenz </t>
  </si>
  <si>
    <t xml:space="preserve">361.01</t>
  </si>
  <si>
    <t xml:space="preserve">Überschuss aus dem Vorjahr  </t>
  </si>
  <si>
    <t xml:space="preserve">532.02</t>
  </si>
  <si>
    <t xml:space="preserve">Ausgaben der Fachschaft Mathematik</t>
  </si>
  <si>
    <t xml:space="preserve">919.01</t>
  </si>
  <si>
    <t xml:space="preserve">Rücklagen  (Sicherheitspuffer; nicht gebucht)</t>
  </si>
  <si>
    <t xml:space="preserve">Fachschaft Informatik - AOD 102</t>
  </si>
  <si>
    <t xml:space="preserve">Haushaltsstelle</t>
  </si>
  <si>
    <t xml:space="preserve">Veranstaltungseinnahmen  </t>
  </si>
  <si>
    <t xml:space="preserve">125.03</t>
  </si>
  <si>
    <t xml:space="preserve">Erstiaktionen  </t>
  </si>
  <si>
    <t xml:space="preserve">Sonstige Einnahmen  </t>
  </si>
  <si>
    <t xml:space="preserve">Büromaterial  </t>
  </si>
  <si>
    <t xml:space="preserve">Ersti-Aktionen  </t>
  </si>
  <si>
    <t xml:space="preserve">Veranstaltungen  </t>
  </si>
  <si>
    <t xml:space="preserve">535.01</t>
  </si>
  <si>
    <t xml:space="preserve">IT-Sachmittel  </t>
  </si>
  <si>
    <t xml:space="preserve">Sonstige Ausgaben  </t>
  </si>
  <si>
    <t xml:space="preserve">546.02</t>
  </si>
  <si>
    <t xml:space="preserve">Lebensmittelverkauf  </t>
  </si>
  <si>
    <t xml:space="preserve">Fachschaft Physik - AOD 103</t>
  </si>
  <si>
    <t xml:space="preserve">Verkäufe  </t>
  </si>
  <si>
    <t xml:space="preserve">125.04</t>
  </si>
  <si>
    <t xml:space="preserve">Verleih  </t>
  </si>
  <si>
    <t xml:space="preserve">361.00</t>
  </si>
  <si>
    <t xml:space="preserve">511.03</t>
  </si>
  <si>
    <t xml:space="preserve">Druckkosten  </t>
  </si>
  <si>
    <t xml:space="preserve">532.03</t>
  </si>
  <si>
    <t xml:space="preserve">BuFaTa / LaFaTa (Fahrtkosten Teilnehmergeb) </t>
  </si>
  <si>
    <t xml:space="preserve">Fachschaft Chemie - AOD 104</t>
  </si>
  <si>
    <t xml:space="preserve">Einnahmen der Fachschaft Chemie</t>
  </si>
  <si>
    <t xml:space="preserve">Ausgaben der Fachschaft Chemie</t>
  </si>
  <si>
    <t xml:space="preserve">919.02</t>
  </si>
  <si>
    <t xml:space="preserve">Fachschaft Biologie - AOD 105</t>
  </si>
  <si>
    <t xml:space="preserve">129.05</t>
  </si>
  <si>
    <t xml:space="preserve">Einnahmen der Fachschaft Biologie</t>
  </si>
  <si>
    <t xml:space="preserve">532.04</t>
  </si>
  <si>
    <t xml:space="preserve">Ausgaben der Fachschaft Biologie</t>
  </si>
  <si>
    <t xml:space="preserve">Fachschaft Psychologie - AOD 106</t>
  </si>
  <si>
    <t xml:space="preserve">Einnahmen der Fachschaft Psychologie</t>
  </si>
  <si>
    <t xml:space="preserve">Ausgaben der Fachschaft Psychologie</t>
  </si>
  <si>
    <t xml:space="preserve">Fachschaft Philosophie - AOD 201</t>
  </si>
  <si>
    <t xml:space="preserve">Einnahmen der Fachschaft Philosophie</t>
  </si>
  <si>
    <t xml:space="preserve">Ausgaben der Fachschaft Philosophie</t>
  </si>
  <si>
    <t xml:space="preserve">Fachschaft Geschichte - AOD 202</t>
  </si>
  <si>
    <t xml:space="preserve">Einnahmen der Fachschaft Geschichte</t>
  </si>
  <si>
    <t xml:space="preserve">Überschuss aus dem Vorjahr</t>
  </si>
  <si>
    <t xml:space="preserve">Ausgaben der Fachschaft Geschichte</t>
  </si>
  <si>
    <t xml:space="preserve">912.01</t>
  </si>
  <si>
    <t xml:space="preserve">Fachschaft Soziologie - AOD 203</t>
  </si>
  <si>
    <t xml:space="preserve">Einnahmen der Fachschaft Soziologie</t>
  </si>
  <si>
    <t xml:space="preserve">Ausgaben der Fachschaft Soziologie</t>
  </si>
  <si>
    <t xml:space="preserve">Fachschaft Sport - AOD 204</t>
  </si>
  <si>
    <t xml:space="preserve">129.04</t>
  </si>
  <si>
    <t xml:space="preserve">Ersti-Aktion  </t>
  </si>
  <si>
    <t xml:space="preserve">Einnahmen Kleiderverkauf FS Sport</t>
  </si>
  <si>
    <t xml:space="preserve">531.02</t>
  </si>
  <si>
    <t xml:space="preserve">BuFaTa / LaFaTa (Fahrtkosten, Teilnehmergebühren etc) </t>
  </si>
  <si>
    <t xml:space="preserve">Ausgaben der Fachschaft Sport</t>
  </si>
  <si>
    <t xml:space="preserve">546.03</t>
  </si>
  <si>
    <t xml:space="preserve">Verkauf von Kleidung  </t>
  </si>
  <si>
    <t xml:space="preserve">812.01</t>
  </si>
  <si>
    <t xml:space="preserve">Anschaffung Büroausstattung  </t>
  </si>
  <si>
    <t xml:space="preserve">Fachschaft Literatur und Linguistik - AOD 205</t>
  </si>
  <si>
    <t xml:space="preserve">Einnahmen der Fachschaft Literatur und Linguistik</t>
  </si>
  <si>
    <t xml:space="preserve">Ausgaben der Fachschaft Literatur und Linguistik</t>
  </si>
  <si>
    <t xml:space="preserve">Fachschaft Antike - AOD 206</t>
  </si>
  <si>
    <t xml:space="preserve">Einnahmen der Fachschaft Antike</t>
  </si>
  <si>
    <t xml:space="preserve">Ausgaben der Fachschaft Antike</t>
  </si>
  <si>
    <t xml:space="preserve">Fachschaft Jura - AOD 301</t>
  </si>
  <si>
    <t xml:space="preserve">Einnahmen der Fachschaft Jura</t>
  </si>
  <si>
    <t xml:space="preserve">Ausgaben der Fachschaft Jura</t>
  </si>
  <si>
    <t xml:space="preserve">Fachschaft Wirtschaftswissenschaften - AOD 302</t>
  </si>
  <si>
    <t xml:space="preserve">Einnahmen AK WiPäd  </t>
  </si>
  <si>
    <t xml:space="preserve">129.06</t>
  </si>
  <si>
    <t xml:space="preserve">Einnahmen der Fachschaft Wirtschaftswissenschaften</t>
  </si>
  <si>
    <t xml:space="preserve">AK WiPäd  </t>
  </si>
  <si>
    <t xml:space="preserve">532.05</t>
  </si>
  <si>
    <t xml:space="preserve">Ausgaben der Fachschaft Wirtschaftswissenschaften</t>
  </si>
  <si>
    <t xml:space="preserve">Fachschaft Finanzmathematik - AOD 303</t>
  </si>
  <si>
    <t xml:space="preserve">Einnahmen der Fachschaft Finanzmathematik</t>
  </si>
  <si>
    <t xml:space="preserve">Ausgaben der Fachschaft Finanzmathematik</t>
  </si>
  <si>
    <t xml:space="preserve">Fachschaft Politik und Verwaltung - AOD 304</t>
  </si>
  <si>
    <t xml:space="preserve">129.07</t>
  </si>
  <si>
    <t xml:space="preserve">Einnahmen der Fachschaft Politik und Verwltung</t>
  </si>
  <si>
    <t xml:space="preserve">Ausgaben der Fachschaft Politik und Verwltung</t>
  </si>
  <si>
    <t xml:space="preserve">Fachschaft Lehramt - AOD 401</t>
  </si>
  <si>
    <t xml:space="preserve">Einnahmen der Fachschaft Lehramt</t>
  </si>
  <si>
    <t xml:space="preserve">Ausgaben der Fachschaft Lehramt</t>
  </si>
  <si>
    <t xml:space="preserve">Arbeitskreis Lumière Kino - AOD 502</t>
  </si>
  <si>
    <t xml:space="preserve">Einnahmen Arbeitskreis Lumière Kino</t>
  </si>
  <si>
    <t xml:space="preserve">Allgemeine Zuweisungen an das Lumière Kino</t>
  </si>
  <si>
    <t xml:space="preserve">Druckkosten</t>
  </si>
  <si>
    <t xml:space="preserve">511.02</t>
  </si>
  <si>
    <t xml:space="preserve">Lizenzen</t>
  </si>
  <si>
    <t xml:space="preserve">Getränke und Snacks</t>
  </si>
  <si>
    <t xml:space="preserve">514.02</t>
  </si>
  <si>
    <t xml:space="preserve">DVDs</t>
  </si>
  <si>
    <t xml:space="preserve">Arbeitskreis Fahrradwerkstatt - AOD 503</t>
  </si>
  <si>
    <t xml:space="preserve">Einnahmen Arbeitskreis Fahrradwerkstatt</t>
  </si>
  <si>
    <t xml:space="preserve">Allgemeine Zuweisungen an den Arbeitskreis Fahrradwerkstatt</t>
  </si>
  <si>
    <t xml:space="preserve">Ausgaben Arbeitskreis Fahrradwerkstatt</t>
  </si>
  <si>
    <t xml:space="preserve">Übersicht über die Rücklagen der VS</t>
  </si>
  <si>
    <t xml:space="preserve">Übersicht über</t>
  </si>
  <si>
    <t xml:space="preserve">Stand der allgemeinen Rücklagen Ende Haushaltsjahr 2024</t>
  </si>
  <si>
    <t xml:space="preserve">Schätzung! (Stand 19.11.2024: ca. 540.000 EUR)</t>
  </si>
  <si>
    <t xml:space="preserve">Rücklagen</t>
  </si>
  <si>
    <t xml:space="preserve">Entnahme Rücklagen in 2024 (siehe oben) für zentralen Haushalt 2024</t>
  </si>
  <si>
    <t xml:space="preserve">Stand der Rücklagen VS zentral Ende Haushaltsjahr 2024 (ohne FS-Rücklagen!)</t>
  </si>
  <si>
    <t xml:space="preserve">hier: Rücklagen der zentralen VS, OHNE FS-Rücklagen</t>
  </si>
  <si>
    <t xml:space="preserve">Rücklagen:</t>
  </si>
  <si>
    <t xml:space="preserve">Entnahme allgemeine Rücklage der VS zur Deckung Fehlbetrag </t>
  </si>
  <si>
    <t xml:space="preserve">Entnahme für Ausgleich Fehlbetrag im Haushalt 2025</t>
  </si>
  <si>
    <t xml:space="preserve">Zuführungen</t>
  </si>
  <si>
    <t xml:space="preserve">Entnahme Kassenverstärkungsrücklage</t>
  </si>
  <si>
    <t xml:space="preserve">5% der gesamten geplanten zentralen Einnahmen 2025 der VS</t>
  </si>
  <si>
    <t xml:space="preserve">und</t>
  </si>
  <si>
    <t xml:space="preserve">Rückführung Kassenverstärkungsrücklagen am Haushaltsjahresende</t>
  </si>
  <si>
    <t xml:space="preserve">Entnahmen</t>
  </si>
  <si>
    <t xml:space="preserve">Summe geplante Entnahme der Rücklagen der VS in 2025</t>
  </si>
  <si>
    <t xml:space="preserve">Saldo aller FS Stand 19.11.2024: ca 80000</t>
  </si>
  <si>
    <t xml:space="preserve">Summe Kontostände 19.11.2024: 620.000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</si>
</sst>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&quot; €&quot;"/>
    <numFmt numFmtId="166" formatCode="#,##0.00&quot; €&quot;"/>
    <numFmt numFmtId="167" formatCode="@"/>
    <numFmt numFmtId="168" formatCode="0\ 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5E0B4"/>
        <bgColor rgb="FFB4C7E7"/>
      </patternFill>
    </fill>
    <fill>
      <patternFill patternType="solid">
        <fgColor rgb="FF00B0F0"/>
        <bgColor rgb="FF33CCCC"/>
      </patternFill>
    </fill>
    <fill>
      <patternFill patternType="solid">
        <fgColor rgb="FFF8CBAD"/>
        <bgColor rgb="FFFFE699"/>
      </patternFill>
    </fill>
    <fill>
      <patternFill patternType="solid">
        <fgColor rgb="FFFFE699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5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4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4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0" fillId="6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14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2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10.00390625" defaultRowHeight="14.25" zeroHeight="false" outlineLevelRow="0" outlineLevelCol="0"/>
  <cols>
    <col collapsed="false" customWidth="true" hidden="false" outlineLevel="0" max="1" min="1" style="1" width="14.44"/>
    <col collapsed="false" customWidth="true" hidden="false" outlineLevel="0" max="2" min="2" style="1" width="19.11"/>
    <col collapsed="false" customWidth="true" hidden="false" outlineLevel="0" max="3" min="3" style="1" width="76.67"/>
    <col collapsed="false" customWidth="true" hidden="false" outlineLevel="0" max="4" min="4" style="2" width="19.33"/>
    <col collapsed="false" customWidth="true" hidden="false" outlineLevel="0" max="5" min="5" style="3" width="13.88"/>
    <col collapsed="false" customWidth="true" hidden="false" outlineLevel="0" max="6" min="6" style="1" width="121.44"/>
    <col collapsed="false" customWidth="true" hidden="false" outlineLevel="0" max="8" min="8" style="1" width="73.33"/>
    <col collapsed="false" customWidth="true" hidden="false" outlineLevel="0" max="9" min="9" style="1" width="9.56"/>
    <col collapsed="false" customWidth="true" hidden="false" outlineLevel="0" max="10" min="10" style="1" width="6.11"/>
    <col collapsed="false" customWidth="true" hidden="false" outlineLevel="0" max="11" min="11" style="1" width="25"/>
    <col collapsed="false" customWidth="true" hidden="false" outlineLevel="0" max="12" min="12" style="1" width="20.56"/>
    <col collapsed="false" customWidth="true" hidden="false" outlineLevel="0" max="13" min="13" style="1" width="13.88"/>
  </cols>
  <sheetData>
    <row r="1" customFormat="false" ht="24.45" hidden="false" customHeight="false" outlineLevel="0" collapsed="false">
      <c r="A1" s="4" t="s">
        <v>0</v>
      </c>
      <c r="B1" s="5"/>
      <c r="C1" s="5"/>
      <c r="D1" s="6"/>
      <c r="E1" s="7"/>
      <c r="F1" s="8"/>
      <c r="G1" s="8"/>
      <c r="H1" s="8"/>
      <c r="I1" s="8"/>
    </row>
    <row r="2" customFormat="false" ht="24.45" hidden="false" customHeight="false" outlineLevel="0" collapsed="false">
      <c r="A2" s="4"/>
      <c r="B2" s="5"/>
      <c r="C2" s="9" t="s">
        <v>1</v>
      </c>
      <c r="D2" s="6"/>
      <c r="E2" s="7"/>
      <c r="F2" s="8"/>
      <c r="G2" s="8"/>
      <c r="H2" s="8"/>
      <c r="I2" s="8"/>
    </row>
    <row r="3" customFormat="false" ht="24.75" hidden="false" customHeight="true" outlineLevel="0" collapsed="false">
      <c r="A3" s="4"/>
      <c r="B3" s="5"/>
      <c r="C3" s="10"/>
      <c r="D3" s="6"/>
      <c r="E3" s="7"/>
      <c r="F3" s="8"/>
      <c r="G3" s="8"/>
      <c r="H3" s="8"/>
      <c r="I3" s="8"/>
    </row>
    <row r="4" customFormat="false" ht="16.5" hidden="false" customHeight="true" outlineLevel="0" collapsed="false">
      <c r="C4" s="11"/>
      <c r="D4" s="12"/>
      <c r="E4" s="7"/>
    </row>
    <row r="5" customFormat="false" ht="16.5" hidden="false" customHeight="true" outlineLevel="0" collapsed="false">
      <c r="B5" s="13" t="s">
        <v>2</v>
      </c>
      <c r="C5" s="14" t="s">
        <v>3</v>
      </c>
      <c r="D5" s="15" t="n">
        <f aca="false">D37+D92</f>
        <v>294000</v>
      </c>
      <c r="E5" s="7"/>
      <c r="F5" s="11" t="s">
        <v>4</v>
      </c>
      <c r="G5" s="8"/>
      <c r="H5" s="8"/>
      <c r="I5" s="8"/>
    </row>
    <row r="6" customFormat="false" ht="16.5" hidden="false" customHeight="true" outlineLevel="0" collapsed="false">
      <c r="B6" s="16"/>
      <c r="C6" s="17" t="s">
        <v>5</v>
      </c>
      <c r="D6" s="18" t="n">
        <f aca="false">SUM(D20,D21,D22,D38,D39,D40,D41,D42,D43,D44,D56,D61,D66,D80,D93)</f>
        <v>7013</v>
      </c>
      <c r="E6" s="7"/>
      <c r="F6" s="8"/>
      <c r="G6" s="8"/>
      <c r="H6" s="8"/>
      <c r="I6" s="8"/>
    </row>
    <row r="7" customFormat="false" ht="16.5" hidden="false" customHeight="true" outlineLevel="0" collapsed="false">
      <c r="B7" s="16"/>
      <c r="C7" s="19" t="s">
        <v>6</v>
      </c>
      <c r="D7" s="20" t="n">
        <v>96325</v>
      </c>
      <c r="E7" s="7"/>
      <c r="F7" s="21" t="s">
        <v>7</v>
      </c>
      <c r="G7" s="8"/>
      <c r="H7" s="8"/>
      <c r="I7" s="8"/>
    </row>
    <row r="8" customFormat="false" ht="22.5" hidden="false" customHeight="true" outlineLevel="0" collapsed="false">
      <c r="B8" s="16"/>
      <c r="C8" s="22" t="s">
        <v>8</v>
      </c>
      <c r="D8" s="23" t="n">
        <f aca="false">SUM(D5:D7)</f>
        <v>397338</v>
      </c>
      <c r="E8" s="7"/>
      <c r="F8" s="8"/>
      <c r="G8" s="8"/>
      <c r="H8" s="8"/>
      <c r="I8" s="8"/>
    </row>
    <row r="9" customFormat="false" ht="16.5" hidden="false" customHeight="true" outlineLevel="0" collapsed="false">
      <c r="B9" s="24"/>
      <c r="D9" s="25"/>
      <c r="E9" s="7"/>
    </row>
    <row r="10" customFormat="false" ht="16.5" hidden="false" customHeight="true" outlineLevel="0" collapsed="false">
      <c r="B10" s="26" t="s">
        <v>9</v>
      </c>
      <c r="C10" s="27" t="s">
        <v>10</v>
      </c>
      <c r="D10" s="28" t="n">
        <f aca="false">SUM(D23,D25,D26,D27,D28,D29,D30,D31,D32,D33,D45,D46,D47,D48,D49,D50,D51,D57,D62,D67,D24,D71,D72,D76,D81,D82,D83,D87,D88,D94)*(-1)</f>
        <v>-397338</v>
      </c>
      <c r="E10" s="7"/>
      <c r="F10" s="8"/>
      <c r="G10" s="8"/>
      <c r="H10" s="8"/>
      <c r="I10" s="8"/>
    </row>
    <row r="11" customFormat="false" ht="16.5" hidden="false" customHeight="true" outlineLevel="0" collapsed="false">
      <c r="B11" s="26"/>
      <c r="C11" s="29" t="s">
        <v>11</v>
      </c>
      <c r="D11" s="30" t="n">
        <f aca="false">D10</f>
        <v>-397338</v>
      </c>
      <c r="E11" s="7"/>
      <c r="F11" s="8"/>
      <c r="G11" s="8"/>
      <c r="H11" s="8"/>
      <c r="I11" s="8"/>
    </row>
    <row r="12" customFormat="false" ht="16.5" hidden="false" customHeight="true" outlineLevel="0" collapsed="false">
      <c r="B12" s="24"/>
      <c r="C12" s="31"/>
      <c r="D12" s="32"/>
      <c r="E12" s="7"/>
      <c r="F12" s="8"/>
      <c r="G12" s="8"/>
    </row>
    <row r="13" customFormat="false" ht="18.75" hidden="false" customHeight="true" outlineLevel="0" collapsed="false">
      <c r="A13" s="4"/>
      <c r="B13" s="33" t="s">
        <v>12</v>
      </c>
      <c r="C13" s="34"/>
      <c r="D13" s="35" t="n">
        <f aca="false">SUM(D11,D8)</f>
        <v>0</v>
      </c>
      <c r="E13" s="7"/>
      <c r="F13" s="8"/>
      <c r="G13" s="8"/>
      <c r="H13" s="8"/>
      <c r="I13" s="8" t="s">
        <v>13</v>
      </c>
    </row>
    <row r="14" customFormat="false" ht="18.75" hidden="false" customHeight="true" outlineLevel="0" collapsed="false">
      <c r="A14" s="4"/>
      <c r="B14" s="5"/>
      <c r="C14" s="9"/>
      <c r="D14" s="12"/>
      <c r="E14" s="7"/>
      <c r="F14" s="8"/>
      <c r="G14" s="8"/>
      <c r="H14" s="8"/>
      <c r="I14" s="8"/>
    </row>
    <row r="15" customFormat="false" ht="15.75" hidden="false" customHeight="true" outlineLevel="0" collapsed="false">
      <c r="A15" s="36"/>
      <c r="B15" s="36"/>
      <c r="C15" s="37"/>
      <c r="D15" s="38"/>
      <c r="E15" s="3" t="s">
        <v>13</v>
      </c>
      <c r="G15" s="21" t="s">
        <v>13</v>
      </c>
    </row>
    <row r="16" customFormat="false" ht="22.05" hidden="false" customHeight="false" outlineLevel="0" collapsed="false">
      <c r="A16" s="39" t="s">
        <v>14</v>
      </c>
      <c r="B16" s="40"/>
      <c r="C16" s="40"/>
      <c r="D16" s="41"/>
    </row>
    <row r="18" customFormat="false" ht="17.35" hidden="false" customHeight="false" outlineLevel="0" collapsed="false">
      <c r="A18" s="42" t="s">
        <v>15</v>
      </c>
      <c r="B18" s="43"/>
      <c r="C18" s="43"/>
      <c r="D18" s="44"/>
      <c r="E18" s="45"/>
    </row>
    <row r="19" customFormat="false" ht="15.75" hidden="false" customHeight="true" outlineLevel="0" collapsed="false">
      <c r="A19" s="46" t="s">
        <v>16</v>
      </c>
      <c r="B19" s="47" t="s">
        <v>17</v>
      </c>
      <c r="C19" s="47" t="s">
        <v>18</v>
      </c>
      <c r="D19" s="48" t="s">
        <v>19</v>
      </c>
      <c r="E19" s="49" t="s">
        <v>20</v>
      </c>
      <c r="F19" s="11" t="s">
        <v>4</v>
      </c>
    </row>
    <row r="20" customFormat="false" ht="15" hidden="false" customHeight="true" outlineLevel="0" collapsed="false">
      <c r="A20" s="50" t="s">
        <v>21</v>
      </c>
      <c r="B20" s="17" t="s">
        <v>22</v>
      </c>
      <c r="C20" s="17" t="s">
        <v>23</v>
      </c>
      <c r="D20" s="51" t="n">
        <v>1</v>
      </c>
      <c r="E20" s="52"/>
      <c r="F20" s="53" t="s">
        <v>24</v>
      </c>
      <c r="G20" s="54"/>
    </row>
    <row r="21" customFormat="false" ht="15" hidden="false" customHeight="true" outlineLevel="0" collapsed="false">
      <c r="A21" s="50" t="s">
        <v>21</v>
      </c>
      <c r="B21" s="17" t="s">
        <v>25</v>
      </c>
      <c r="C21" s="17" t="s">
        <v>26</v>
      </c>
      <c r="D21" s="51" t="n">
        <v>1</v>
      </c>
      <c r="E21" s="52"/>
    </row>
    <row r="22" customFormat="false" ht="15" hidden="false" customHeight="true" outlineLevel="0" collapsed="false">
      <c r="A22" s="50" t="s">
        <v>21</v>
      </c>
      <c r="B22" s="17" t="s">
        <v>27</v>
      </c>
      <c r="C22" s="17" t="s">
        <v>28</v>
      </c>
      <c r="D22" s="51" t="n">
        <v>1</v>
      </c>
      <c r="E22" s="55" t="n">
        <f aca="false">SUM(D20:D22)</f>
        <v>3</v>
      </c>
    </row>
    <row r="23" customFormat="false" ht="15" hidden="false" customHeight="true" outlineLevel="0" collapsed="false">
      <c r="A23" s="56" t="s">
        <v>21</v>
      </c>
      <c r="B23" s="27" t="s">
        <v>29</v>
      </c>
      <c r="C23" s="27" t="s">
        <v>30</v>
      </c>
      <c r="D23" s="57" t="n">
        <v>44400</v>
      </c>
      <c r="E23" s="58"/>
      <c r="F23" s="21" t="s">
        <v>31</v>
      </c>
      <c r="G23" s="54"/>
      <c r="H23" s="21"/>
    </row>
    <row r="24" customFormat="false" ht="15" hidden="false" customHeight="true" outlineLevel="0" collapsed="false">
      <c r="A24" s="56" t="s">
        <v>21</v>
      </c>
      <c r="B24" s="27" t="s">
        <v>32</v>
      </c>
      <c r="C24" s="27" t="s">
        <v>33</v>
      </c>
      <c r="D24" s="59" t="n">
        <v>130000</v>
      </c>
      <c r="E24" s="58"/>
      <c r="F24" s="21" t="s">
        <v>34</v>
      </c>
      <c r="G24" s="54"/>
      <c r="H24" s="21"/>
    </row>
    <row r="25" customFormat="false" ht="15" hidden="false" customHeight="true" outlineLevel="0" collapsed="false">
      <c r="A25" s="56" t="s">
        <v>21</v>
      </c>
      <c r="B25" s="27" t="s">
        <v>35</v>
      </c>
      <c r="C25" s="27" t="s">
        <v>36</v>
      </c>
      <c r="D25" s="57" t="n">
        <v>10000</v>
      </c>
      <c r="E25" s="58"/>
      <c r="F25" s="60" t="s">
        <v>37</v>
      </c>
    </row>
    <row r="26" customFormat="false" ht="15" hidden="false" customHeight="true" outlineLevel="0" collapsed="false">
      <c r="A26" s="56" t="s">
        <v>21</v>
      </c>
      <c r="B26" s="27" t="s">
        <v>38</v>
      </c>
      <c r="C26" s="27" t="s">
        <v>39</v>
      </c>
      <c r="D26" s="57" t="n">
        <v>12500</v>
      </c>
      <c r="E26" s="58"/>
      <c r="F26" s="60" t="s">
        <v>37</v>
      </c>
      <c r="G26" s="54"/>
    </row>
    <row r="27" customFormat="false" ht="15" hidden="false" customHeight="true" outlineLevel="0" collapsed="false">
      <c r="A27" s="56" t="s">
        <v>21</v>
      </c>
      <c r="B27" s="27" t="s">
        <v>40</v>
      </c>
      <c r="C27" s="27" t="s">
        <v>41</v>
      </c>
      <c r="D27" s="57" t="n">
        <v>12000</v>
      </c>
      <c r="E27" s="58"/>
    </row>
    <row r="28" customFormat="false" ht="15" hidden="false" customHeight="true" outlineLevel="0" collapsed="false">
      <c r="A28" s="56" t="s">
        <v>21</v>
      </c>
      <c r="B28" s="27" t="s">
        <v>42</v>
      </c>
      <c r="C28" s="27" t="s">
        <v>43</v>
      </c>
      <c r="D28" s="57" t="n">
        <v>1</v>
      </c>
      <c r="E28" s="58"/>
      <c r="F28" s="53" t="s">
        <v>24</v>
      </c>
      <c r="G28" s="54"/>
    </row>
    <row r="29" customFormat="false" ht="15" hidden="false" customHeight="true" outlineLevel="0" collapsed="false">
      <c r="A29" s="56" t="s">
        <v>21</v>
      </c>
      <c r="B29" s="27" t="s">
        <v>44</v>
      </c>
      <c r="C29" s="27" t="s">
        <v>45</v>
      </c>
      <c r="D29" s="57" t="n">
        <v>500</v>
      </c>
      <c r="E29" s="58"/>
    </row>
    <row r="30" customFormat="false" ht="15" hidden="false" customHeight="true" outlineLevel="0" collapsed="false">
      <c r="A30" s="56" t="s">
        <v>21</v>
      </c>
      <c r="B30" s="27" t="s">
        <v>46</v>
      </c>
      <c r="C30" s="27" t="s">
        <v>47</v>
      </c>
      <c r="D30" s="57" t="n">
        <v>15000</v>
      </c>
      <c r="E30" s="58"/>
      <c r="F30" s="60" t="s">
        <v>48</v>
      </c>
    </row>
    <row r="31" customFormat="false" ht="15" hidden="false" customHeight="true" outlineLevel="0" collapsed="false">
      <c r="A31" s="56" t="s">
        <v>21</v>
      </c>
      <c r="B31" s="27" t="s">
        <v>49</v>
      </c>
      <c r="C31" s="27" t="s">
        <v>50</v>
      </c>
      <c r="D31" s="57" t="n">
        <v>27500</v>
      </c>
      <c r="E31" s="58"/>
      <c r="F31" s="61" t="s">
        <v>51</v>
      </c>
      <c r="G31" s="54"/>
    </row>
    <row r="32" customFormat="false" ht="15" hidden="false" customHeight="true" outlineLevel="0" collapsed="false">
      <c r="A32" s="56" t="s">
        <v>21</v>
      </c>
      <c r="B32" s="27" t="s">
        <v>52</v>
      </c>
      <c r="C32" s="27" t="s">
        <v>53</v>
      </c>
      <c r="D32" s="57" t="n">
        <v>40000</v>
      </c>
      <c r="E32" s="58"/>
      <c r="F32" s="21" t="s">
        <v>54</v>
      </c>
      <c r="G32" s="54"/>
    </row>
    <row r="33" customFormat="false" ht="15" hidden="false" customHeight="true" outlineLevel="0" collapsed="false">
      <c r="A33" s="62" t="s">
        <v>21</v>
      </c>
      <c r="B33" s="63" t="s">
        <v>55</v>
      </c>
      <c r="C33" s="63" t="s">
        <v>56</v>
      </c>
      <c r="D33" s="64" t="n">
        <v>1036</v>
      </c>
      <c r="E33" s="65" t="n">
        <f aca="false">SUM(D23:D33)</f>
        <v>292937</v>
      </c>
      <c r="F33" s="21" t="s">
        <v>57</v>
      </c>
      <c r="G33" s="54"/>
    </row>
    <row r="34" customFormat="false" ht="15.75" hidden="false" customHeight="true" outlineLevel="0" collapsed="false"/>
    <row r="35" customFormat="false" ht="17.35" hidden="false" customHeight="false" outlineLevel="0" collapsed="false">
      <c r="A35" s="66" t="s">
        <v>58</v>
      </c>
      <c r="B35" s="67"/>
      <c r="C35" s="67" t="s">
        <v>13</v>
      </c>
      <c r="D35" s="44"/>
      <c r="E35" s="45"/>
      <c r="F35" s="54"/>
      <c r="G35" s="54"/>
    </row>
    <row r="36" customFormat="false" ht="15.75" hidden="false" customHeight="true" outlineLevel="0" collapsed="false">
      <c r="A36" s="46" t="s">
        <v>16</v>
      </c>
      <c r="B36" s="47" t="s">
        <v>17</v>
      </c>
      <c r="C36" s="47" t="s">
        <v>18</v>
      </c>
      <c r="D36" s="48" t="s">
        <v>19</v>
      </c>
      <c r="E36" s="49" t="s">
        <v>20</v>
      </c>
      <c r="F36" s="11" t="s">
        <v>4</v>
      </c>
      <c r="G36" s="68"/>
    </row>
    <row r="37" customFormat="false" ht="15" hidden="false" customHeight="true" outlineLevel="0" collapsed="false">
      <c r="A37" s="50" t="s">
        <v>59</v>
      </c>
      <c r="B37" s="17" t="s">
        <v>60</v>
      </c>
      <c r="C37" s="17" t="s">
        <v>61</v>
      </c>
      <c r="D37" s="51" t="n">
        <v>281000</v>
      </c>
      <c r="E37" s="52"/>
      <c r="F37" s="60" t="s">
        <v>62</v>
      </c>
      <c r="G37" s="54"/>
    </row>
    <row r="38" customFormat="false" ht="15" hidden="false" customHeight="true" outlineLevel="0" collapsed="false">
      <c r="A38" s="50" t="s">
        <v>59</v>
      </c>
      <c r="B38" s="17" t="s">
        <v>63</v>
      </c>
      <c r="C38" s="17" t="s">
        <v>64</v>
      </c>
      <c r="D38" s="51" t="n">
        <v>1</v>
      </c>
      <c r="E38" s="52"/>
    </row>
    <row r="39" customFormat="false" ht="15" hidden="false" customHeight="true" outlineLevel="0" collapsed="false">
      <c r="A39" s="50" t="s">
        <v>59</v>
      </c>
      <c r="B39" s="17" t="s">
        <v>27</v>
      </c>
      <c r="C39" s="17" t="s">
        <v>28</v>
      </c>
      <c r="D39" s="51" t="n">
        <v>1</v>
      </c>
      <c r="E39" s="52"/>
    </row>
    <row r="40" customFormat="false" ht="15" hidden="false" customHeight="true" outlineLevel="0" collapsed="false">
      <c r="A40" s="50" t="s">
        <v>59</v>
      </c>
      <c r="B40" s="17" t="s">
        <v>65</v>
      </c>
      <c r="C40" s="17" t="s">
        <v>66</v>
      </c>
      <c r="D40" s="51" t="n">
        <v>1000</v>
      </c>
      <c r="E40" s="52"/>
      <c r="G40" s="54"/>
      <c r="J40" s="21" t="s">
        <v>13</v>
      </c>
    </row>
    <row r="41" customFormat="false" ht="15" hidden="false" customHeight="true" outlineLevel="0" collapsed="false">
      <c r="A41" s="50" t="s">
        <v>59</v>
      </c>
      <c r="B41" s="17" t="s">
        <v>67</v>
      </c>
      <c r="C41" s="17" t="s">
        <v>68</v>
      </c>
      <c r="D41" s="51" t="n">
        <v>1</v>
      </c>
      <c r="E41" s="52"/>
    </row>
    <row r="42" customFormat="false" ht="15" hidden="false" customHeight="true" outlineLevel="0" collapsed="false">
      <c r="A42" s="50" t="s">
        <v>59</v>
      </c>
      <c r="B42" s="17" t="s">
        <v>69</v>
      </c>
      <c r="C42" s="17" t="s">
        <v>70</v>
      </c>
      <c r="D42" s="51" t="n">
        <v>1</v>
      </c>
      <c r="E42" s="52"/>
    </row>
    <row r="43" customFormat="false" ht="15" hidden="false" customHeight="true" outlineLevel="0" collapsed="false">
      <c r="A43" s="50" t="s">
        <v>59</v>
      </c>
      <c r="B43" s="17" t="s">
        <v>71</v>
      </c>
      <c r="C43" s="17" t="s">
        <v>72</v>
      </c>
      <c r="D43" s="51" t="n">
        <v>1</v>
      </c>
      <c r="E43" s="52"/>
    </row>
    <row r="44" customFormat="false" ht="15" hidden="false" customHeight="true" outlineLevel="0" collapsed="false">
      <c r="A44" s="50" t="s">
        <v>59</v>
      </c>
      <c r="B44" s="17" t="s">
        <v>73</v>
      </c>
      <c r="C44" s="17" t="s">
        <v>74</v>
      </c>
      <c r="D44" s="51" t="n">
        <v>1</v>
      </c>
      <c r="E44" s="55" t="n">
        <f aca="false">SUM(D37:D44)</f>
        <v>282006</v>
      </c>
    </row>
    <row r="45" customFormat="false" ht="15" hidden="false" customHeight="true" outlineLevel="0" collapsed="false">
      <c r="A45" s="56" t="s">
        <v>59</v>
      </c>
      <c r="B45" s="27" t="s">
        <v>75</v>
      </c>
      <c r="C45" s="27" t="s">
        <v>76</v>
      </c>
      <c r="D45" s="57" t="n">
        <v>8000</v>
      </c>
      <c r="E45" s="58"/>
      <c r="F45" s="21" t="s">
        <v>77</v>
      </c>
      <c r="G45" s="54"/>
    </row>
    <row r="46" customFormat="false" ht="15" hidden="false" customHeight="true" outlineLevel="0" collapsed="false">
      <c r="A46" s="56" t="s">
        <v>59</v>
      </c>
      <c r="B46" s="27" t="s">
        <v>78</v>
      </c>
      <c r="C46" s="27" t="s">
        <v>79</v>
      </c>
      <c r="D46" s="57" t="n">
        <v>2000</v>
      </c>
      <c r="E46" s="58"/>
      <c r="G46" s="54"/>
    </row>
    <row r="47" customFormat="false" ht="15" hidden="false" customHeight="true" outlineLevel="0" collapsed="false">
      <c r="A47" s="56" t="s">
        <v>59</v>
      </c>
      <c r="B47" s="27" t="s">
        <v>80</v>
      </c>
      <c r="C47" s="27" t="s">
        <v>81</v>
      </c>
      <c r="D47" s="57" t="n">
        <v>1500</v>
      </c>
      <c r="E47" s="58"/>
      <c r="F47" s="60" t="s">
        <v>82</v>
      </c>
      <c r="G47" s="54"/>
    </row>
    <row r="48" customFormat="false" ht="15" hidden="false" customHeight="true" outlineLevel="0" collapsed="false">
      <c r="A48" s="56" t="s">
        <v>59</v>
      </c>
      <c r="B48" s="27" t="s">
        <v>83</v>
      </c>
      <c r="C48" s="27" t="s">
        <v>84</v>
      </c>
      <c r="D48" s="57" t="n">
        <v>250</v>
      </c>
      <c r="E48" s="58"/>
    </row>
    <row r="49" customFormat="false" ht="15.75" hidden="false" customHeight="true" outlineLevel="0" collapsed="false">
      <c r="A49" s="69" t="s">
        <v>59</v>
      </c>
      <c r="B49" s="70" t="s">
        <v>46</v>
      </c>
      <c r="C49" s="70" t="s">
        <v>85</v>
      </c>
      <c r="D49" s="59" t="n">
        <v>2400</v>
      </c>
      <c r="E49" s="58"/>
      <c r="F49" s="60" t="s">
        <v>86</v>
      </c>
    </row>
    <row r="50" customFormat="false" ht="15" hidden="false" customHeight="true" outlineLevel="0" collapsed="false">
      <c r="A50" s="69" t="s">
        <v>59</v>
      </c>
      <c r="B50" s="70" t="s">
        <v>49</v>
      </c>
      <c r="C50" s="70" t="s">
        <v>87</v>
      </c>
      <c r="D50" s="59" t="n">
        <v>3000</v>
      </c>
      <c r="E50" s="58"/>
      <c r="F50" s="60" t="s">
        <v>88</v>
      </c>
    </row>
    <row r="51" customFormat="false" ht="15" hidden="false" customHeight="true" outlineLevel="0" collapsed="false">
      <c r="A51" s="69" t="s">
        <v>59</v>
      </c>
      <c r="B51" s="70" t="s">
        <v>89</v>
      </c>
      <c r="C51" s="70" t="s">
        <v>74</v>
      </c>
      <c r="D51" s="59" t="n">
        <v>1</v>
      </c>
      <c r="E51" s="58" t="n">
        <f aca="false">SUM(D45:D51)</f>
        <v>17151</v>
      </c>
    </row>
    <row r="52" customFormat="false" ht="15" hidden="false" customHeight="true" outlineLevel="0" collapsed="false">
      <c r="A52" s="71" t="s">
        <v>59</v>
      </c>
      <c r="B52" s="19" t="s">
        <v>90</v>
      </c>
      <c r="C52" s="72" t="s">
        <v>91</v>
      </c>
      <c r="D52" s="73" t="n">
        <v>80000</v>
      </c>
      <c r="E52" s="74"/>
      <c r="F52" s="60" t="s">
        <v>92</v>
      </c>
      <c r="G52" s="54"/>
    </row>
    <row r="53" customFormat="false" ht="14.25" hidden="false" customHeight="false" outlineLevel="0" collapsed="false">
      <c r="A53" s="75"/>
    </row>
    <row r="54" customFormat="false" ht="17.35" hidden="false" customHeight="false" outlineLevel="0" collapsed="false">
      <c r="A54" s="66" t="s">
        <v>93</v>
      </c>
      <c r="B54" s="67"/>
      <c r="C54" s="67"/>
      <c r="D54" s="44"/>
      <c r="E54" s="45"/>
      <c r="F54" s="54"/>
      <c r="G54" s="54"/>
    </row>
    <row r="55" customFormat="false" ht="16.5" hidden="false" customHeight="true" outlineLevel="0" collapsed="false">
      <c r="A55" s="46" t="s">
        <v>16</v>
      </c>
      <c r="B55" s="47" t="s">
        <v>17</v>
      </c>
      <c r="C55" s="47" t="s">
        <v>18</v>
      </c>
      <c r="D55" s="12" t="s">
        <v>94</v>
      </c>
      <c r="E55" s="49" t="s">
        <v>20</v>
      </c>
      <c r="F55" s="11" t="s">
        <v>4</v>
      </c>
      <c r="G55" s="68"/>
    </row>
    <row r="56" customFormat="false" ht="15" hidden="false" customHeight="true" outlineLevel="0" collapsed="false">
      <c r="A56" s="50" t="s">
        <v>95</v>
      </c>
      <c r="B56" s="17" t="s">
        <v>22</v>
      </c>
      <c r="C56" s="17" t="s">
        <v>96</v>
      </c>
      <c r="D56" s="51" t="n">
        <v>1</v>
      </c>
      <c r="E56" s="52" t="n">
        <v>1</v>
      </c>
      <c r="F56" s="54"/>
      <c r="G56" s="54"/>
    </row>
    <row r="57" customFormat="false" ht="15.75" hidden="false" customHeight="true" outlineLevel="0" collapsed="false">
      <c r="A57" s="76" t="s">
        <v>95</v>
      </c>
      <c r="B57" s="77" t="s">
        <v>42</v>
      </c>
      <c r="C57" s="77" t="s">
        <v>97</v>
      </c>
      <c r="D57" s="78" t="n">
        <v>1500</v>
      </c>
      <c r="E57" s="79" t="n">
        <v>1500</v>
      </c>
      <c r="F57" s="54"/>
      <c r="G57" s="54"/>
    </row>
    <row r="58" customFormat="false" ht="14.25" hidden="false" customHeight="false" outlineLevel="0" collapsed="false">
      <c r="A58" s="75"/>
      <c r="H58" s="21" t="s">
        <v>13</v>
      </c>
    </row>
    <row r="59" customFormat="false" ht="17.35" hidden="false" customHeight="false" outlineLevel="0" collapsed="false">
      <c r="A59" s="66" t="s">
        <v>98</v>
      </c>
      <c r="B59" s="67"/>
      <c r="C59" s="67"/>
      <c r="D59" s="44"/>
      <c r="E59" s="45"/>
      <c r="F59" s="54"/>
      <c r="G59" s="54"/>
    </row>
    <row r="60" customFormat="false" ht="15" hidden="false" customHeight="false" outlineLevel="0" collapsed="false">
      <c r="A60" s="46" t="s">
        <v>16</v>
      </c>
      <c r="B60" s="47" t="s">
        <v>17</v>
      </c>
      <c r="C60" s="47" t="s">
        <v>18</v>
      </c>
      <c r="D60" s="12" t="s">
        <v>94</v>
      </c>
      <c r="E60" s="3" t="s">
        <v>20</v>
      </c>
      <c r="F60" s="11" t="s">
        <v>4</v>
      </c>
    </row>
    <row r="61" customFormat="false" ht="14.25" hidden="false" customHeight="false" outlineLevel="0" collapsed="false">
      <c r="A61" s="50" t="s">
        <v>99</v>
      </c>
      <c r="B61" s="17" t="s">
        <v>22</v>
      </c>
      <c r="C61" s="17" t="s">
        <v>100</v>
      </c>
      <c r="D61" s="51" t="n">
        <v>1</v>
      </c>
      <c r="E61" s="52" t="n">
        <v>1</v>
      </c>
    </row>
    <row r="62" customFormat="false" ht="14.25" hidden="false" customHeight="false" outlineLevel="0" collapsed="false">
      <c r="A62" s="76" t="s">
        <v>99</v>
      </c>
      <c r="B62" s="77" t="s">
        <v>42</v>
      </c>
      <c r="C62" s="77" t="s">
        <v>101</v>
      </c>
      <c r="D62" s="78" t="n">
        <v>1500</v>
      </c>
      <c r="E62" s="79" t="n">
        <v>1500</v>
      </c>
    </row>
    <row r="63" customFormat="false" ht="14.25" hidden="false" customHeight="false" outlineLevel="0" collapsed="false">
      <c r="A63" s="75"/>
    </row>
    <row r="64" customFormat="false" ht="17.35" hidden="false" customHeight="false" outlineLevel="0" collapsed="false">
      <c r="A64" s="66" t="s">
        <v>102</v>
      </c>
      <c r="B64" s="67"/>
      <c r="C64" s="67"/>
      <c r="D64" s="44"/>
      <c r="E64" s="45"/>
    </row>
    <row r="65" customFormat="false" ht="15" hidden="false" customHeight="false" outlineLevel="0" collapsed="false">
      <c r="A65" s="46" t="s">
        <v>16</v>
      </c>
      <c r="B65" s="47" t="s">
        <v>17</v>
      </c>
      <c r="C65" s="47" t="s">
        <v>18</v>
      </c>
      <c r="D65" s="12" t="s">
        <v>94</v>
      </c>
      <c r="E65" s="49" t="s">
        <v>20</v>
      </c>
      <c r="F65" s="11" t="s">
        <v>4</v>
      </c>
    </row>
    <row r="66" customFormat="false" ht="14.25" hidden="false" customHeight="false" outlineLevel="0" collapsed="false">
      <c r="A66" s="50" t="s">
        <v>103</v>
      </c>
      <c r="B66" s="17" t="s">
        <v>22</v>
      </c>
      <c r="C66" s="17" t="s">
        <v>104</v>
      </c>
      <c r="D66" s="51" t="n">
        <v>1</v>
      </c>
      <c r="E66" s="52" t="n">
        <v>1</v>
      </c>
    </row>
    <row r="67" customFormat="false" ht="14.25" hidden="false" customHeight="false" outlineLevel="0" collapsed="false">
      <c r="A67" s="56" t="s">
        <v>103</v>
      </c>
      <c r="B67" s="27" t="s">
        <v>42</v>
      </c>
      <c r="C67" s="27" t="s">
        <v>105</v>
      </c>
      <c r="D67" s="57" t="n">
        <v>1500</v>
      </c>
      <c r="E67" s="58" t="n">
        <v>1500</v>
      </c>
    </row>
    <row r="68" customFormat="false" ht="14.25" hidden="false" customHeight="false" outlineLevel="0" collapsed="false">
      <c r="A68" s="75"/>
    </row>
    <row r="69" customFormat="false" ht="17.35" hidden="false" customHeight="false" outlineLevel="0" collapsed="false">
      <c r="A69" s="66" t="s">
        <v>106</v>
      </c>
      <c r="B69" s="67"/>
      <c r="C69" s="67"/>
      <c r="D69" s="44"/>
      <c r="E69" s="45"/>
    </row>
    <row r="70" customFormat="false" ht="15" hidden="false" customHeight="false" outlineLevel="0" collapsed="false">
      <c r="A70" s="46" t="s">
        <v>16</v>
      </c>
      <c r="B70" s="47" t="s">
        <v>17</v>
      </c>
      <c r="C70" s="47" t="s">
        <v>18</v>
      </c>
      <c r="D70" s="12" t="s">
        <v>94</v>
      </c>
      <c r="E70" s="49" t="s">
        <v>20</v>
      </c>
      <c r="F70" s="11" t="s">
        <v>4</v>
      </c>
    </row>
    <row r="71" customFormat="false" ht="14.25" hidden="false" customHeight="false" outlineLevel="0" collapsed="false">
      <c r="A71" s="56" t="s">
        <v>107</v>
      </c>
      <c r="B71" s="27" t="s">
        <v>108</v>
      </c>
      <c r="C71" s="27" t="s">
        <v>109</v>
      </c>
      <c r="D71" s="57" t="n">
        <v>15000</v>
      </c>
      <c r="E71" s="58"/>
      <c r="F71" s="21" t="s">
        <v>110</v>
      </c>
    </row>
    <row r="72" customFormat="false" ht="14.25" hidden="false" customHeight="false" outlineLevel="0" collapsed="false">
      <c r="A72" s="76" t="s">
        <v>107</v>
      </c>
      <c r="B72" s="77" t="s">
        <v>111</v>
      </c>
      <c r="C72" s="77" t="s">
        <v>112</v>
      </c>
      <c r="D72" s="78" t="n">
        <v>500</v>
      </c>
      <c r="E72" s="79" t="n">
        <f aca="false">SUM(D71:D72)</f>
        <v>15500</v>
      </c>
    </row>
    <row r="73" customFormat="false" ht="14.25" hidden="false" customHeight="false" outlineLevel="0" collapsed="false">
      <c r="A73" s="75"/>
    </row>
    <row r="74" customFormat="false" ht="17.35" hidden="false" customHeight="false" outlineLevel="0" collapsed="false">
      <c r="A74" s="66" t="s">
        <v>113</v>
      </c>
      <c r="B74" s="67"/>
      <c r="C74" s="67"/>
      <c r="D74" s="44"/>
      <c r="E74" s="45"/>
    </row>
    <row r="75" customFormat="false" ht="15" hidden="false" customHeight="false" outlineLevel="0" collapsed="false">
      <c r="A75" s="46" t="s">
        <v>16</v>
      </c>
      <c r="B75" s="47" t="s">
        <v>17</v>
      </c>
      <c r="C75" s="47" t="s">
        <v>18</v>
      </c>
      <c r="D75" s="12" t="s">
        <v>94</v>
      </c>
      <c r="E75" s="49" t="s">
        <v>20</v>
      </c>
      <c r="F75" s="11" t="s">
        <v>4</v>
      </c>
    </row>
    <row r="76" customFormat="false" ht="14.25" hidden="false" customHeight="false" outlineLevel="0" collapsed="false">
      <c r="A76" s="76" t="s">
        <v>114</v>
      </c>
      <c r="B76" s="77" t="s">
        <v>111</v>
      </c>
      <c r="C76" s="77" t="s">
        <v>115</v>
      </c>
      <c r="D76" s="78" t="n">
        <v>700</v>
      </c>
      <c r="E76" s="79" t="n">
        <v>700</v>
      </c>
    </row>
    <row r="77" customFormat="false" ht="14.25" hidden="false" customHeight="false" outlineLevel="0" collapsed="false">
      <c r="A77" s="75"/>
    </row>
    <row r="78" customFormat="false" ht="17.35" hidden="false" customHeight="false" outlineLevel="0" collapsed="false">
      <c r="A78" s="66" t="s">
        <v>116</v>
      </c>
      <c r="B78" s="67"/>
      <c r="C78" s="67"/>
      <c r="D78" s="44"/>
      <c r="E78" s="45"/>
    </row>
    <row r="79" customFormat="false" ht="15" hidden="false" customHeight="false" outlineLevel="0" collapsed="false">
      <c r="A79" s="46" t="s">
        <v>16</v>
      </c>
      <c r="B79" s="47" t="s">
        <v>17</v>
      </c>
      <c r="C79" s="47" t="s">
        <v>18</v>
      </c>
      <c r="D79" s="12" t="s">
        <v>94</v>
      </c>
      <c r="E79" s="49" t="s">
        <v>20</v>
      </c>
      <c r="F79" s="11" t="s">
        <v>4</v>
      </c>
    </row>
    <row r="80" customFormat="false" ht="14.25" hidden="false" customHeight="false" outlineLevel="0" collapsed="false">
      <c r="A80" s="50" t="s">
        <v>117</v>
      </c>
      <c r="B80" s="80" t="s">
        <v>27</v>
      </c>
      <c r="C80" s="80" t="s">
        <v>28</v>
      </c>
      <c r="D80" s="81" t="n">
        <v>1</v>
      </c>
      <c r="E80" s="52" t="n">
        <v>1</v>
      </c>
    </row>
    <row r="81" customFormat="false" ht="14.25" hidden="false" customHeight="false" outlineLevel="0" collapsed="false">
      <c r="A81" s="56" t="s">
        <v>117</v>
      </c>
      <c r="B81" s="27" t="s">
        <v>83</v>
      </c>
      <c r="C81" s="27" t="s">
        <v>118</v>
      </c>
      <c r="D81" s="82" t="n">
        <v>34000</v>
      </c>
      <c r="E81" s="58"/>
      <c r="F81" s="60" t="s">
        <v>119</v>
      </c>
    </row>
    <row r="82" customFormat="false" ht="14.25" hidden="false" customHeight="false" outlineLevel="0" collapsed="false">
      <c r="A82" s="56" t="s">
        <v>117</v>
      </c>
      <c r="B82" s="27" t="s">
        <v>120</v>
      </c>
      <c r="C82" s="27" t="s">
        <v>121</v>
      </c>
      <c r="D82" s="57" t="n">
        <v>1000</v>
      </c>
      <c r="E82" s="58"/>
    </row>
    <row r="83" customFormat="false" ht="14.25" hidden="false" customHeight="false" outlineLevel="0" collapsed="false">
      <c r="A83" s="76" t="s">
        <v>117</v>
      </c>
      <c r="B83" s="77" t="s">
        <v>122</v>
      </c>
      <c r="C83" s="77" t="s">
        <v>123</v>
      </c>
      <c r="D83" s="78" t="n">
        <v>150</v>
      </c>
      <c r="E83" s="79" t="n">
        <f aca="false">SUM(D81:D83)</f>
        <v>35150</v>
      </c>
    </row>
    <row r="84" customFormat="false" ht="14.25" hidden="false" customHeight="false" outlineLevel="0" collapsed="false">
      <c r="A84" s="75"/>
    </row>
    <row r="85" customFormat="false" ht="17.35" hidden="false" customHeight="false" outlineLevel="0" collapsed="false">
      <c r="A85" s="66" t="s">
        <v>124</v>
      </c>
      <c r="B85" s="67"/>
      <c r="C85" s="67"/>
      <c r="D85" s="44"/>
      <c r="E85" s="45"/>
    </row>
    <row r="86" customFormat="false" ht="15" hidden="false" customHeight="false" outlineLevel="0" collapsed="false">
      <c r="A86" s="46" t="s">
        <v>16</v>
      </c>
      <c r="B86" s="47" t="s">
        <v>17</v>
      </c>
      <c r="C86" s="47" t="s">
        <v>18</v>
      </c>
      <c r="D86" s="12" t="s">
        <v>94</v>
      </c>
      <c r="E86" s="49" t="s">
        <v>20</v>
      </c>
      <c r="F86" s="11" t="s">
        <v>4</v>
      </c>
    </row>
    <row r="87" customFormat="false" ht="14.25" hidden="false" customHeight="false" outlineLevel="0" collapsed="false">
      <c r="A87" s="56" t="s">
        <v>125</v>
      </c>
      <c r="B87" s="83" t="s">
        <v>126</v>
      </c>
      <c r="C87" s="27" t="s">
        <v>127</v>
      </c>
      <c r="D87" s="57" t="n">
        <v>2400</v>
      </c>
      <c r="E87" s="58"/>
    </row>
    <row r="88" customFormat="false" ht="14.25" hidden="false" customHeight="false" outlineLevel="0" collapsed="false">
      <c r="A88" s="76" t="s">
        <v>125</v>
      </c>
      <c r="B88" s="84" t="s">
        <v>128</v>
      </c>
      <c r="C88" s="77" t="s">
        <v>129</v>
      </c>
      <c r="D88" s="78" t="n">
        <v>10000</v>
      </c>
      <c r="E88" s="79" t="n">
        <f aca="false">SUM(D87:D88)</f>
        <v>12400</v>
      </c>
    </row>
    <row r="89" customFormat="false" ht="14.25" hidden="false" customHeight="false" outlineLevel="0" collapsed="false">
      <c r="A89" s="75"/>
    </row>
    <row r="90" customFormat="false" ht="17.35" hidden="false" customHeight="false" outlineLevel="0" collapsed="false">
      <c r="A90" s="66" t="s">
        <v>130</v>
      </c>
      <c r="B90" s="67"/>
      <c r="C90" s="67"/>
      <c r="D90" s="44"/>
      <c r="E90" s="45"/>
    </row>
    <row r="91" customFormat="false" ht="15" hidden="false" customHeight="false" outlineLevel="0" collapsed="false">
      <c r="A91" s="85" t="s">
        <v>16</v>
      </c>
      <c r="B91" s="47" t="s">
        <v>17</v>
      </c>
      <c r="C91" s="47" t="s">
        <v>18</v>
      </c>
      <c r="D91" s="12" t="s">
        <v>94</v>
      </c>
      <c r="E91" s="49" t="s">
        <v>20</v>
      </c>
      <c r="F91" s="11" t="s">
        <v>4</v>
      </c>
    </row>
    <row r="92" customFormat="false" ht="15" hidden="false" customHeight="false" outlineLevel="0" collapsed="false">
      <c r="A92" s="86" t="s">
        <v>131</v>
      </c>
      <c r="B92" s="87" t="s">
        <v>60</v>
      </c>
      <c r="C92" s="87" t="s">
        <v>132</v>
      </c>
      <c r="D92" s="88" t="n">
        <v>13000</v>
      </c>
      <c r="E92" s="49"/>
      <c r="F92" s="89"/>
    </row>
    <row r="93" customFormat="false" ht="14.25" hidden="false" customHeight="false" outlineLevel="0" collapsed="false">
      <c r="A93" s="50" t="s">
        <v>131</v>
      </c>
      <c r="B93" s="17" t="s">
        <v>133</v>
      </c>
      <c r="C93" s="17" t="s">
        <v>28</v>
      </c>
      <c r="D93" s="51" t="n">
        <v>6000</v>
      </c>
      <c r="E93" s="52" t="n">
        <f aca="false">SUM(D92:D93)</f>
        <v>19000</v>
      </c>
      <c r="F93" s="60" t="s">
        <v>134</v>
      </c>
    </row>
    <row r="94" customFormat="false" ht="14.25" hidden="false" customHeight="false" outlineLevel="0" collapsed="false">
      <c r="A94" s="56" t="s">
        <v>131</v>
      </c>
      <c r="B94" s="27" t="s">
        <v>42</v>
      </c>
      <c r="C94" s="27" t="s">
        <v>135</v>
      </c>
      <c r="D94" s="57" t="n">
        <v>19000</v>
      </c>
      <c r="E94" s="58" t="n">
        <v>19000</v>
      </c>
    </row>
    <row r="95" customFormat="false" ht="14.25" hidden="false" customHeight="false" outlineLevel="0" collapsed="false">
      <c r="A95" s="75"/>
    </row>
    <row r="96" customFormat="false" ht="15" hidden="false" customHeight="true" outlineLevel="0" collapsed="false"/>
    <row r="97" customFormat="false" ht="17.35" hidden="false" customHeight="false" outlineLevel="0" collapsed="false">
      <c r="A97" s="66" t="s">
        <v>136</v>
      </c>
      <c r="B97" s="90"/>
      <c r="C97" s="90"/>
      <c r="D97" s="90"/>
      <c r="E97" s="45"/>
      <c r="F97" s="91"/>
    </row>
    <row r="98" customFormat="false" ht="15" hidden="false" customHeight="false" outlineLevel="0" collapsed="false">
      <c r="A98" s="92" t="s">
        <v>137</v>
      </c>
      <c r="B98" s="93" t="s">
        <v>138</v>
      </c>
      <c r="C98" s="93" t="s">
        <v>139</v>
      </c>
      <c r="D98" s="93" t="s">
        <v>140</v>
      </c>
      <c r="F98" s="94"/>
    </row>
    <row r="99" customFormat="false" ht="14.25" hidden="false" customHeight="false" outlineLevel="0" collapsed="false">
      <c r="A99" s="95" t="n">
        <v>1</v>
      </c>
      <c r="B99" s="96" t="n">
        <v>1</v>
      </c>
      <c r="C99" s="53" t="s">
        <v>141</v>
      </c>
      <c r="D99" s="53" t="s">
        <v>142</v>
      </c>
      <c r="F99" s="94"/>
    </row>
    <row r="100" customFormat="false" ht="14.25" hidden="false" customHeight="false" outlineLevel="0" collapsed="false">
      <c r="A100" s="97" t="n">
        <v>1</v>
      </c>
      <c r="B100" s="98" t="n">
        <v>0.5</v>
      </c>
      <c r="C100" s="99" t="s">
        <v>143</v>
      </c>
      <c r="D100" s="99" t="s">
        <v>144</v>
      </c>
      <c r="E100" s="100"/>
      <c r="F100" s="101"/>
      <c r="L100" s="54"/>
      <c r="M100" s="54" t="s">
        <v>13</v>
      </c>
    </row>
    <row r="102" customFormat="false" ht="22.05" hidden="false" customHeight="false" outlineLevel="0" collapsed="false">
      <c r="A102" s="39" t="s">
        <v>145</v>
      </c>
    </row>
    <row r="104" customFormat="false" ht="17.35" hidden="false" customHeight="false" outlineLevel="0" collapsed="false">
      <c r="A104" s="66" t="s">
        <v>146</v>
      </c>
      <c r="B104" s="66"/>
      <c r="C104" s="66"/>
      <c r="D104" s="54"/>
      <c r="E104" s="54"/>
    </row>
    <row r="105" customFormat="false" ht="15" hidden="false" customHeight="false" outlineLevel="0" collapsed="false">
      <c r="A105" s="46" t="s">
        <v>16</v>
      </c>
      <c r="B105" s="47" t="s">
        <v>17</v>
      </c>
      <c r="C105" s="47" t="s">
        <v>147</v>
      </c>
      <c r="D105" s="102" t="s">
        <v>19</v>
      </c>
      <c r="E105" s="54"/>
    </row>
    <row r="106" customFormat="false" ht="14.25" hidden="false" customHeight="false" outlineLevel="0" collapsed="false">
      <c r="A106" s="103" t="n">
        <v>101</v>
      </c>
      <c r="B106" s="17" t="s">
        <v>133</v>
      </c>
      <c r="C106" s="17" t="s">
        <v>148</v>
      </c>
      <c r="D106" s="104" t="n">
        <v>8000</v>
      </c>
      <c r="E106" s="104"/>
    </row>
    <row r="107" customFormat="false" ht="14.25" hidden="false" customHeight="false" outlineLevel="0" collapsed="false">
      <c r="A107" s="103" t="n">
        <v>101</v>
      </c>
      <c r="B107" s="17" t="s">
        <v>149</v>
      </c>
      <c r="C107" s="17" t="s">
        <v>150</v>
      </c>
      <c r="D107" s="104" t="n">
        <v>1000</v>
      </c>
      <c r="E107" s="104"/>
    </row>
    <row r="108" customFormat="false" ht="14.25" hidden="false" customHeight="false" outlineLevel="0" collapsed="false">
      <c r="A108" s="103" t="n">
        <v>101</v>
      </c>
      <c r="B108" s="17" t="s">
        <v>151</v>
      </c>
      <c r="C108" s="17" t="s">
        <v>152</v>
      </c>
      <c r="D108" s="104" t="n">
        <v>2500</v>
      </c>
      <c r="E108" s="104" t="n">
        <f aca="false">SUM(D106:D108)</f>
        <v>11500</v>
      </c>
    </row>
    <row r="109" customFormat="false" ht="14.25" hidden="false" customHeight="false" outlineLevel="0" collapsed="false">
      <c r="A109" s="105" t="n">
        <v>101</v>
      </c>
      <c r="B109" s="27" t="s">
        <v>153</v>
      </c>
      <c r="C109" s="27" t="s">
        <v>154</v>
      </c>
      <c r="D109" s="106" t="n">
        <v>9000</v>
      </c>
      <c r="E109" s="106"/>
    </row>
    <row r="110" customFormat="false" ht="14.25" hidden="false" customHeight="false" outlineLevel="0" collapsed="false">
      <c r="A110" s="107" t="n">
        <v>101</v>
      </c>
      <c r="B110" s="77" t="s">
        <v>155</v>
      </c>
      <c r="C110" s="77" t="s">
        <v>156</v>
      </c>
      <c r="D110" s="106" t="n">
        <v>2500</v>
      </c>
      <c r="E110" s="106" t="n">
        <f aca="false">SUM(D109:D110)</f>
        <v>11500</v>
      </c>
    </row>
    <row r="111" customFormat="false" ht="17.35" hidden="false" customHeight="false" outlineLevel="0" collapsed="false">
      <c r="A111" s="108" t="s">
        <v>157</v>
      </c>
      <c r="B111" s="108"/>
      <c r="C111" s="108"/>
      <c r="D111" s="54"/>
      <c r="E111" s="54"/>
    </row>
    <row r="112" customFormat="false" ht="15" hidden="false" customHeight="false" outlineLevel="0" collapsed="false">
      <c r="A112" s="46" t="s">
        <v>16</v>
      </c>
      <c r="B112" s="47" t="s">
        <v>17</v>
      </c>
      <c r="C112" s="47" t="s">
        <v>158</v>
      </c>
      <c r="D112" s="102" t="s">
        <v>19</v>
      </c>
      <c r="E112" s="54"/>
    </row>
    <row r="113" customFormat="false" ht="14.25" hidden="false" customHeight="false" outlineLevel="0" collapsed="false">
      <c r="A113" s="103" t="n">
        <v>102</v>
      </c>
      <c r="B113" s="17" t="s">
        <v>22</v>
      </c>
      <c r="C113" s="17" t="s">
        <v>159</v>
      </c>
      <c r="D113" s="104" t="n">
        <v>1500</v>
      </c>
      <c r="E113" s="104"/>
    </row>
    <row r="114" customFormat="false" ht="14.25" hidden="false" customHeight="false" outlineLevel="0" collapsed="false">
      <c r="A114" s="103" t="n">
        <v>102</v>
      </c>
      <c r="B114" s="17" t="s">
        <v>160</v>
      </c>
      <c r="C114" s="17" t="s">
        <v>161</v>
      </c>
      <c r="D114" s="104" t="n">
        <v>6500</v>
      </c>
      <c r="E114" s="104"/>
    </row>
    <row r="115" customFormat="false" ht="14.25" hidden="false" customHeight="false" outlineLevel="0" collapsed="false">
      <c r="A115" s="103" t="n">
        <v>102</v>
      </c>
      <c r="B115" s="17" t="s">
        <v>27</v>
      </c>
      <c r="C115" s="17" t="s">
        <v>162</v>
      </c>
      <c r="D115" s="104" t="n">
        <v>4500</v>
      </c>
      <c r="E115" s="104"/>
    </row>
    <row r="116" customFormat="false" ht="14.25" hidden="false" customHeight="false" outlineLevel="0" collapsed="false">
      <c r="A116" s="103" t="n">
        <v>102</v>
      </c>
      <c r="B116" s="17" t="s">
        <v>149</v>
      </c>
      <c r="C116" s="17" t="s">
        <v>150</v>
      </c>
      <c r="D116" s="104" t="n">
        <v>1500</v>
      </c>
      <c r="E116" s="104"/>
    </row>
    <row r="117" customFormat="false" ht="14.25" hidden="false" customHeight="false" outlineLevel="0" collapsed="false">
      <c r="A117" s="103" t="n">
        <v>102</v>
      </c>
      <c r="B117" s="17" t="s">
        <v>151</v>
      </c>
      <c r="C117" s="17" t="s">
        <v>152</v>
      </c>
      <c r="D117" s="104" t="n">
        <v>1500</v>
      </c>
      <c r="E117" s="104" t="n">
        <f aca="false">SUM(D113:D117)</f>
        <v>15500</v>
      </c>
    </row>
    <row r="118" customFormat="false" ht="14.25" hidden="false" customHeight="false" outlineLevel="0" collapsed="false">
      <c r="A118" s="105" t="n">
        <v>102</v>
      </c>
      <c r="B118" s="27" t="s">
        <v>75</v>
      </c>
      <c r="C118" s="27" t="s">
        <v>163</v>
      </c>
      <c r="D118" s="106" t="n">
        <v>0</v>
      </c>
      <c r="E118" s="106"/>
    </row>
    <row r="119" customFormat="false" ht="14.25" hidden="false" customHeight="false" outlineLevel="0" collapsed="false">
      <c r="A119" s="105" t="n">
        <v>102</v>
      </c>
      <c r="B119" s="27" t="s">
        <v>40</v>
      </c>
      <c r="C119" s="27" t="s">
        <v>164</v>
      </c>
      <c r="D119" s="106" t="n">
        <v>7000</v>
      </c>
      <c r="E119" s="106"/>
    </row>
    <row r="120" customFormat="false" ht="14.25" hidden="false" customHeight="false" outlineLevel="0" collapsed="false">
      <c r="A120" s="105" t="n">
        <v>102</v>
      </c>
      <c r="B120" s="27" t="s">
        <v>42</v>
      </c>
      <c r="C120" s="27" t="s">
        <v>165</v>
      </c>
      <c r="D120" s="106" t="n">
        <v>3000</v>
      </c>
      <c r="E120" s="106"/>
    </row>
    <row r="121" customFormat="false" ht="14.25" hidden="false" customHeight="false" outlineLevel="0" collapsed="false">
      <c r="A121" s="105" t="n">
        <v>102</v>
      </c>
      <c r="B121" s="27" t="s">
        <v>166</v>
      </c>
      <c r="C121" s="27" t="s">
        <v>167</v>
      </c>
      <c r="D121" s="106" t="n">
        <v>250</v>
      </c>
      <c r="E121" s="106"/>
    </row>
    <row r="122" customFormat="false" ht="14.25" hidden="false" customHeight="false" outlineLevel="0" collapsed="false">
      <c r="A122" s="105" t="n">
        <v>102</v>
      </c>
      <c r="B122" s="27" t="s">
        <v>44</v>
      </c>
      <c r="C122" s="27" t="s">
        <v>168</v>
      </c>
      <c r="D122" s="106" t="n">
        <v>250</v>
      </c>
      <c r="E122" s="106"/>
    </row>
    <row r="123" customFormat="false" ht="14.25" hidden="false" customHeight="false" outlineLevel="0" collapsed="false">
      <c r="A123" s="105" t="n">
        <v>102</v>
      </c>
      <c r="B123" s="27" t="s">
        <v>169</v>
      </c>
      <c r="C123" s="27" t="s">
        <v>170</v>
      </c>
      <c r="D123" s="106" t="n">
        <v>3000</v>
      </c>
      <c r="E123" s="106"/>
    </row>
    <row r="124" customFormat="false" ht="14.25" hidden="false" customHeight="false" outlineLevel="0" collapsed="false">
      <c r="A124" s="107" t="n">
        <v>102</v>
      </c>
      <c r="B124" s="77" t="s">
        <v>155</v>
      </c>
      <c r="C124" s="77" t="s">
        <v>156</v>
      </c>
      <c r="D124" s="106" t="n">
        <v>2000</v>
      </c>
      <c r="E124" s="106" t="n">
        <f aca="false">SUM(D118:D124)</f>
        <v>15500</v>
      </c>
    </row>
    <row r="125" customFormat="false" ht="17.35" hidden="false" customHeight="false" outlineLevel="0" collapsed="false">
      <c r="A125" s="66" t="s">
        <v>171</v>
      </c>
      <c r="B125" s="66"/>
      <c r="C125" s="66"/>
      <c r="D125" s="54"/>
      <c r="E125" s="54"/>
    </row>
    <row r="126" customFormat="false" ht="15" hidden="false" customHeight="false" outlineLevel="0" collapsed="false">
      <c r="A126" s="46" t="s">
        <v>16</v>
      </c>
      <c r="B126" s="47" t="s">
        <v>17</v>
      </c>
      <c r="C126" s="47" t="s">
        <v>158</v>
      </c>
      <c r="D126" s="102" t="s">
        <v>19</v>
      </c>
      <c r="E126" s="54"/>
    </row>
    <row r="127" customFormat="false" ht="14.25" hidden="false" customHeight="false" outlineLevel="0" collapsed="false">
      <c r="A127" s="103" t="n">
        <v>103</v>
      </c>
      <c r="B127" s="17" t="s">
        <v>22</v>
      </c>
      <c r="C127" s="17" t="s">
        <v>159</v>
      </c>
      <c r="D127" s="104" t="n">
        <v>1000</v>
      </c>
      <c r="E127" s="104"/>
    </row>
    <row r="128" customFormat="false" ht="14.25" hidden="false" customHeight="false" outlineLevel="0" collapsed="false">
      <c r="A128" s="103" t="n">
        <v>103</v>
      </c>
      <c r="B128" s="17" t="s">
        <v>25</v>
      </c>
      <c r="C128" s="17" t="s">
        <v>172</v>
      </c>
      <c r="D128" s="104" t="n">
        <v>3000</v>
      </c>
      <c r="E128" s="104"/>
    </row>
    <row r="129" customFormat="false" ht="14.25" hidden="false" customHeight="false" outlineLevel="0" collapsed="false">
      <c r="A129" s="103" t="n">
        <v>103</v>
      </c>
      <c r="B129" s="17" t="s">
        <v>160</v>
      </c>
      <c r="C129" s="17" t="s">
        <v>161</v>
      </c>
      <c r="D129" s="104" t="n">
        <v>3500</v>
      </c>
      <c r="E129" s="104"/>
    </row>
    <row r="130" customFormat="false" ht="14.25" hidden="false" customHeight="false" outlineLevel="0" collapsed="false">
      <c r="A130" s="103" t="n">
        <v>103</v>
      </c>
      <c r="B130" s="17" t="s">
        <v>173</v>
      </c>
      <c r="C130" s="17" t="s">
        <v>174</v>
      </c>
      <c r="D130" s="104" t="n">
        <v>0</v>
      </c>
      <c r="E130" s="104"/>
    </row>
    <row r="131" customFormat="false" ht="14.25" hidden="false" customHeight="false" outlineLevel="0" collapsed="false">
      <c r="A131" s="103" t="n">
        <v>103</v>
      </c>
      <c r="B131" s="17" t="s">
        <v>27</v>
      </c>
      <c r="C131" s="17" t="s">
        <v>162</v>
      </c>
      <c r="D131" s="104" t="n">
        <v>500</v>
      </c>
      <c r="E131" s="104"/>
    </row>
    <row r="132" customFormat="false" ht="14.25" hidden="false" customHeight="false" outlineLevel="0" collapsed="false">
      <c r="A132" s="103" t="n">
        <v>103</v>
      </c>
      <c r="B132" s="17" t="s">
        <v>149</v>
      </c>
      <c r="C132" s="17" t="s">
        <v>150</v>
      </c>
      <c r="D132" s="104" t="n">
        <v>1500</v>
      </c>
      <c r="E132" s="104"/>
    </row>
    <row r="133" customFormat="false" ht="14.25" hidden="false" customHeight="false" outlineLevel="0" collapsed="false">
      <c r="A133" s="103" t="n">
        <v>103</v>
      </c>
      <c r="B133" s="17" t="s">
        <v>175</v>
      </c>
      <c r="C133" s="17" t="s">
        <v>152</v>
      </c>
      <c r="D133" s="104" t="n">
        <v>4000</v>
      </c>
      <c r="E133" s="104" t="n">
        <f aca="false">SUM(D127:D133)</f>
        <v>13500</v>
      </c>
    </row>
    <row r="134" customFormat="false" ht="14.25" hidden="false" customHeight="false" outlineLevel="0" collapsed="false">
      <c r="A134" s="105" t="n">
        <v>103</v>
      </c>
      <c r="B134" s="27" t="s">
        <v>75</v>
      </c>
      <c r="C134" s="27" t="s">
        <v>163</v>
      </c>
      <c r="D134" s="106" t="n">
        <v>0</v>
      </c>
      <c r="E134" s="106"/>
    </row>
    <row r="135" customFormat="false" ht="14.25" hidden="false" customHeight="false" outlineLevel="0" collapsed="false">
      <c r="A135" s="105" t="n">
        <v>103</v>
      </c>
      <c r="B135" s="27" t="s">
        <v>176</v>
      </c>
      <c r="C135" s="27" t="s">
        <v>177</v>
      </c>
      <c r="D135" s="106" t="n">
        <v>0</v>
      </c>
      <c r="E135" s="106"/>
    </row>
    <row r="136" customFormat="false" ht="14.25" hidden="false" customHeight="false" outlineLevel="0" collapsed="false">
      <c r="A136" s="105" t="n">
        <v>103</v>
      </c>
      <c r="B136" s="27" t="s">
        <v>78</v>
      </c>
      <c r="C136" s="27" t="s">
        <v>172</v>
      </c>
      <c r="D136" s="106" t="n">
        <v>3000</v>
      </c>
      <c r="E136" s="106"/>
    </row>
    <row r="137" customFormat="false" ht="14.25" hidden="false" customHeight="false" outlineLevel="0" collapsed="false">
      <c r="A137" s="105" t="n">
        <v>103</v>
      </c>
      <c r="B137" s="27" t="s">
        <v>40</v>
      </c>
      <c r="C137" s="27" t="s">
        <v>161</v>
      </c>
      <c r="D137" s="106" t="n">
        <v>2500</v>
      </c>
      <c r="E137" s="106"/>
    </row>
    <row r="138" customFormat="false" ht="14.25" hidden="false" customHeight="false" outlineLevel="0" collapsed="false">
      <c r="A138" s="105" t="n">
        <v>103</v>
      </c>
      <c r="B138" s="27" t="s">
        <v>42</v>
      </c>
      <c r="C138" s="27" t="s">
        <v>165</v>
      </c>
      <c r="D138" s="106" t="n">
        <v>4000</v>
      </c>
      <c r="E138" s="106"/>
    </row>
    <row r="139" customFormat="false" ht="14.25" hidden="false" customHeight="false" outlineLevel="0" collapsed="false">
      <c r="A139" s="105" t="n">
        <v>103</v>
      </c>
      <c r="B139" s="27" t="s">
        <v>178</v>
      </c>
      <c r="C139" s="27" t="s">
        <v>179</v>
      </c>
      <c r="D139" s="106" t="n">
        <v>1000</v>
      </c>
      <c r="E139" s="106"/>
    </row>
    <row r="140" customFormat="false" ht="14.25" hidden="false" customHeight="false" outlineLevel="0" collapsed="false">
      <c r="A140" s="105" t="n">
        <v>103</v>
      </c>
      <c r="B140" s="27" t="s">
        <v>44</v>
      </c>
      <c r="C140" s="27" t="s">
        <v>168</v>
      </c>
      <c r="D140" s="106" t="n">
        <v>500</v>
      </c>
      <c r="E140" s="106"/>
    </row>
    <row r="141" customFormat="false" ht="14.25" hidden="false" customHeight="false" outlineLevel="0" collapsed="false">
      <c r="A141" s="107" t="n">
        <v>103</v>
      </c>
      <c r="B141" s="77" t="s">
        <v>155</v>
      </c>
      <c r="C141" s="77" t="s">
        <v>156</v>
      </c>
      <c r="D141" s="106" t="n">
        <v>2500</v>
      </c>
      <c r="E141" s="106" t="n">
        <f aca="false">SUM(D134:D141)</f>
        <v>13500</v>
      </c>
    </row>
    <row r="142" customFormat="false" ht="17.35" hidden="false" customHeight="false" outlineLevel="0" collapsed="false">
      <c r="A142" s="66" t="s">
        <v>180</v>
      </c>
      <c r="B142" s="66"/>
      <c r="C142" s="66"/>
      <c r="D142" s="54"/>
      <c r="E142" s="54"/>
    </row>
    <row r="143" customFormat="false" ht="15" hidden="false" customHeight="false" outlineLevel="0" collapsed="false">
      <c r="A143" s="46" t="s">
        <v>16</v>
      </c>
      <c r="B143" s="47" t="s">
        <v>17</v>
      </c>
      <c r="C143" s="47" t="s">
        <v>158</v>
      </c>
      <c r="D143" s="102" t="s">
        <v>19</v>
      </c>
      <c r="E143" s="54"/>
    </row>
    <row r="144" customFormat="false" ht="14.25" hidden="false" customHeight="false" outlineLevel="0" collapsed="false">
      <c r="A144" s="103" t="n">
        <v>104</v>
      </c>
      <c r="B144" s="109" t="s">
        <v>133</v>
      </c>
      <c r="C144" s="109" t="s">
        <v>181</v>
      </c>
      <c r="D144" s="104" t="n">
        <v>15000</v>
      </c>
      <c r="E144" s="104"/>
    </row>
    <row r="145" customFormat="false" ht="14.25" hidden="false" customHeight="false" outlineLevel="0" collapsed="false">
      <c r="A145" s="103" t="n">
        <v>104</v>
      </c>
      <c r="B145" s="17" t="s">
        <v>149</v>
      </c>
      <c r="C145" s="17" t="s">
        <v>150</v>
      </c>
      <c r="D145" s="104" t="n">
        <v>500</v>
      </c>
      <c r="E145" s="104"/>
    </row>
    <row r="146" customFormat="false" ht="14.25" hidden="false" customHeight="false" outlineLevel="0" collapsed="false">
      <c r="A146" s="103" t="n">
        <v>104</v>
      </c>
      <c r="B146" s="17" t="s">
        <v>151</v>
      </c>
      <c r="C146" s="17" t="s">
        <v>152</v>
      </c>
      <c r="D146" s="104" t="n">
        <v>4000</v>
      </c>
      <c r="E146" s="104" t="n">
        <f aca="false">SUM(D144:D146)</f>
        <v>19500</v>
      </c>
    </row>
    <row r="147" customFormat="false" ht="14.25" hidden="false" customHeight="false" outlineLevel="0" collapsed="false">
      <c r="A147" s="105" t="n">
        <v>104</v>
      </c>
      <c r="B147" s="70" t="s">
        <v>153</v>
      </c>
      <c r="C147" s="70" t="s">
        <v>182</v>
      </c>
      <c r="D147" s="106" t="n">
        <v>16000</v>
      </c>
      <c r="E147" s="106"/>
    </row>
    <row r="148" customFormat="false" ht="14.25" hidden="false" customHeight="false" outlineLevel="0" collapsed="false">
      <c r="A148" s="107" t="n">
        <v>104</v>
      </c>
      <c r="B148" s="77" t="s">
        <v>183</v>
      </c>
      <c r="C148" s="77" t="s">
        <v>156</v>
      </c>
      <c r="D148" s="106" t="n">
        <v>3500</v>
      </c>
      <c r="E148" s="106" t="n">
        <f aca="false">SUM(D147:D148)</f>
        <v>19500</v>
      </c>
    </row>
    <row r="149" customFormat="false" ht="17.35" hidden="false" customHeight="false" outlineLevel="0" collapsed="false">
      <c r="A149" s="66" t="s">
        <v>184</v>
      </c>
      <c r="B149" s="66"/>
      <c r="C149" s="66"/>
      <c r="D149" s="54"/>
      <c r="E149" s="54"/>
    </row>
    <row r="150" customFormat="false" ht="15" hidden="false" customHeight="false" outlineLevel="0" collapsed="false">
      <c r="A150" s="46" t="s">
        <v>16</v>
      </c>
      <c r="B150" s="47" t="s">
        <v>17</v>
      </c>
      <c r="C150" s="47" t="s">
        <v>158</v>
      </c>
      <c r="D150" s="102" t="s">
        <v>19</v>
      </c>
      <c r="E150" s="54"/>
    </row>
    <row r="151" customFormat="false" ht="14.25" hidden="false" customHeight="false" outlineLevel="0" collapsed="false">
      <c r="A151" s="103" t="n">
        <v>105</v>
      </c>
      <c r="B151" s="109" t="s">
        <v>185</v>
      </c>
      <c r="C151" s="109" t="s">
        <v>186</v>
      </c>
      <c r="D151" s="104" t="n">
        <v>6000</v>
      </c>
      <c r="E151" s="104"/>
    </row>
    <row r="152" customFormat="false" ht="14.25" hidden="false" customHeight="false" outlineLevel="0" collapsed="false">
      <c r="A152" s="103" t="n">
        <v>105</v>
      </c>
      <c r="B152" s="17" t="s">
        <v>149</v>
      </c>
      <c r="C152" s="17" t="s">
        <v>150</v>
      </c>
      <c r="D152" s="104" t="n">
        <v>1000</v>
      </c>
      <c r="E152" s="104"/>
    </row>
    <row r="153" customFormat="false" ht="14.25" hidden="false" customHeight="false" outlineLevel="0" collapsed="false">
      <c r="A153" s="103" t="n">
        <v>105</v>
      </c>
      <c r="B153" s="17" t="s">
        <v>151</v>
      </c>
      <c r="C153" s="17" t="s">
        <v>152</v>
      </c>
      <c r="D153" s="104" t="n">
        <v>5000</v>
      </c>
      <c r="E153" s="104" t="n">
        <f aca="false">SUM(D151:D153)</f>
        <v>12000</v>
      </c>
    </row>
    <row r="154" customFormat="false" ht="14.25" hidden="false" customHeight="false" outlineLevel="0" collapsed="false">
      <c r="A154" s="105" t="n">
        <v>105</v>
      </c>
      <c r="B154" s="70" t="s">
        <v>187</v>
      </c>
      <c r="C154" s="70" t="s">
        <v>188</v>
      </c>
      <c r="D154" s="106" t="n">
        <v>10000</v>
      </c>
      <c r="E154" s="106"/>
    </row>
    <row r="155" customFormat="false" ht="14.25" hidden="false" customHeight="false" outlineLevel="0" collapsed="false">
      <c r="A155" s="107" t="n">
        <v>105</v>
      </c>
      <c r="B155" s="77" t="s">
        <v>155</v>
      </c>
      <c r="C155" s="77" t="s">
        <v>156</v>
      </c>
      <c r="D155" s="106" t="n">
        <v>2000</v>
      </c>
      <c r="E155" s="106" t="n">
        <f aca="false">SUM(D154:D155)</f>
        <v>12000</v>
      </c>
    </row>
    <row r="156" customFormat="false" ht="17.35" hidden="false" customHeight="false" outlineLevel="0" collapsed="false">
      <c r="A156" s="66" t="s">
        <v>189</v>
      </c>
      <c r="B156" s="66"/>
      <c r="C156" s="66"/>
      <c r="D156" s="54"/>
      <c r="E156" s="54"/>
    </row>
    <row r="157" customFormat="false" ht="15" hidden="false" customHeight="false" outlineLevel="0" collapsed="false">
      <c r="A157" s="46" t="s">
        <v>16</v>
      </c>
      <c r="B157" s="47" t="s">
        <v>17</v>
      </c>
      <c r="C157" s="47" t="s">
        <v>158</v>
      </c>
      <c r="D157" s="102" t="s">
        <v>19</v>
      </c>
      <c r="E157" s="54"/>
    </row>
    <row r="158" customFormat="false" ht="14.25" hidden="false" customHeight="false" outlineLevel="0" collapsed="false">
      <c r="A158" s="103" t="n">
        <v>106</v>
      </c>
      <c r="B158" s="109" t="s">
        <v>185</v>
      </c>
      <c r="C158" s="109" t="s">
        <v>190</v>
      </c>
      <c r="D158" s="104" t="n">
        <v>15000</v>
      </c>
      <c r="E158" s="104"/>
    </row>
    <row r="159" customFormat="false" ht="14.25" hidden="false" customHeight="false" outlineLevel="0" collapsed="false">
      <c r="A159" s="103" t="n">
        <v>106</v>
      </c>
      <c r="B159" s="17" t="s">
        <v>149</v>
      </c>
      <c r="C159" s="17" t="s">
        <v>150</v>
      </c>
      <c r="D159" s="104" t="n">
        <v>1000</v>
      </c>
      <c r="E159" s="104"/>
    </row>
    <row r="160" customFormat="false" ht="14.25" hidden="false" customHeight="false" outlineLevel="0" collapsed="false">
      <c r="A160" s="103" t="n">
        <v>106</v>
      </c>
      <c r="B160" s="17" t="s">
        <v>151</v>
      </c>
      <c r="C160" s="17" t="s">
        <v>152</v>
      </c>
      <c r="D160" s="104" t="n">
        <v>11000</v>
      </c>
      <c r="E160" s="104" t="n">
        <f aca="false">SUM(D158:D160)</f>
        <v>27000</v>
      </c>
    </row>
    <row r="161" customFormat="false" ht="14.25" hidden="false" customHeight="false" outlineLevel="0" collapsed="false">
      <c r="A161" s="105" t="n">
        <v>106</v>
      </c>
      <c r="B161" s="70" t="s">
        <v>187</v>
      </c>
      <c r="C161" s="70" t="s">
        <v>191</v>
      </c>
      <c r="D161" s="106" t="n">
        <v>18000</v>
      </c>
      <c r="E161" s="106"/>
    </row>
    <row r="162" customFormat="false" ht="14.25" hidden="false" customHeight="false" outlineLevel="0" collapsed="false">
      <c r="A162" s="107" t="n">
        <v>106</v>
      </c>
      <c r="B162" s="77" t="s">
        <v>183</v>
      </c>
      <c r="C162" s="77" t="s">
        <v>156</v>
      </c>
      <c r="D162" s="106" t="n">
        <v>9000</v>
      </c>
      <c r="E162" s="106" t="n">
        <f aca="false">SUM(D161:D162)</f>
        <v>27000</v>
      </c>
    </row>
    <row r="163" customFormat="false" ht="17.35" hidden="false" customHeight="false" outlineLevel="0" collapsed="false">
      <c r="A163" s="66" t="s">
        <v>192</v>
      </c>
      <c r="B163" s="66"/>
      <c r="C163" s="66"/>
      <c r="D163" s="54"/>
      <c r="E163" s="54"/>
    </row>
    <row r="164" customFormat="false" ht="15" hidden="false" customHeight="false" outlineLevel="0" collapsed="false">
      <c r="A164" s="46" t="s">
        <v>16</v>
      </c>
      <c r="B164" s="47" t="s">
        <v>17</v>
      </c>
      <c r="C164" s="47" t="s">
        <v>158</v>
      </c>
      <c r="D164" s="102" t="s">
        <v>19</v>
      </c>
      <c r="E164" s="54"/>
    </row>
    <row r="165" customFormat="false" ht="14.25" hidden="false" customHeight="false" outlineLevel="0" collapsed="false">
      <c r="A165" s="103" t="n">
        <v>201</v>
      </c>
      <c r="B165" s="109" t="s">
        <v>185</v>
      </c>
      <c r="C165" s="109" t="s">
        <v>193</v>
      </c>
      <c r="D165" s="104" t="n">
        <v>500</v>
      </c>
      <c r="E165" s="104"/>
    </row>
    <row r="166" customFormat="false" ht="14.25" hidden="false" customHeight="false" outlineLevel="0" collapsed="false">
      <c r="A166" s="103" t="n">
        <v>201</v>
      </c>
      <c r="B166" s="17" t="s">
        <v>149</v>
      </c>
      <c r="C166" s="17" t="s">
        <v>150</v>
      </c>
      <c r="D166" s="104" t="n">
        <v>250</v>
      </c>
      <c r="E166" s="104"/>
    </row>
    <row r="167" customFormat="false" ht="14.25" hidden="false" customHeight="false" outlineLevel="0" collapsed="false">
      <c r="A167" s="103" t="n">
        <v>201</v>
      </c>
      <c r="B167" s="17" t="s">
        <v>151</v>
      </c>
      <c r="C167" s="17" t="s">
        <v>152</v>
      </c>
      <c r="D167" s="104" t="n">
        <v>200</v>
      </c>
      <c r="E167" s="104" t="n">
        <f aca="false">SUM(D165:D167)</f>
        <v>950</v>
      </c>
    </row>
    <row r="168" customFormat="false" ht="14.25" hidden="false" customHeight="false" outlineLevel="0" collapsed="false">
      <c r="A168" s="105" t="n">
        <v>201</v>
      </c>
      <c r="B168" s="70" t="s">
        <v>187</v>
      </c>
      <c r="C168" s="70" t="s">
        <v>194</v>
      </c>
      <c r="D168" s="106" t="n">
        <v>500</v>
      </c>
      <c r="E168" s="106"/>
    </row>
    <row r="169" customFormat="false" ht="14.25" hidden="false" customHeight="false" outlineLevel="0" collapsed="false">
      <c r="A169" s="107" t="n">
        <v>201</v>
      </c>
      <c r="B169" s="77" t="s">
        <v>155</v>
      </c>
      <c r="C169" s="77" t="s">
        <v>156</v>
      </c>
      <c r="D169" s="106" t="n">
        <v>450</v>
      </c>
      <c r="E169" s="106" t="n">
        <f aca="false">SUM(D168:D169)</f>
        <v>950</v>
      </c>
    </row>
    <row r="170" customFormat="false" ht="17.35" hidden="false" customHeight="false" outlineLevel="0" collapsed="false">
      <c r="A170" s="66" t="s">
        <v>195</v>
      </c>
      <c r="B170" s="66"/>
      <c r="C170" s="66"/>
      <c r="D170" s="54"/>
      <c r="E170" s="54"/>
    </row>
    <row r="171" customFormat="false" ht="15" hidden="false" customHeight="false" outlineLevel="0" collapsed="false">
      <c r="A171" s="46" t="s">
        <v>16</v>
      </c>
      <c r="B171" s="47" t="s">
        <v>17</v>
      </c>
      <c r="C171" s="47" t="s">
        <v>158</v>
      </c>
      <c r="D171" s="102" t="s">
        <v>19</v>
      </c>
      <c r="E171" s="54"/>
    </row>
    <row r="172" customFormat="false" ht="14.25" hidden="false" customHeight="false" outlineLevel="0" collapsed="false">
      <c r="A172" s="103" t="n">
        <v>202</v>
      </c>
      <c r="B172" s="109" t="s">
        <v>185</v>
      </c>
      <c r="C172" s="109" t="s">
        <v>196</v>
      </c>
      <c r="D172" s="104" t="n">
        <v>500</v>
      </c>
      <c r="E172" s="104"/>
    </row>
    <row r="173" customFormat="false" ht="14.25" hidden="false" customHeight="false" outlineLevel="0" collapsed="false">
      <c r="A173" s="103" t="n">
        <v>202</v>
      </c>
      <c r="B173" s="17" t="s">
        <v>149</v>
      </c>
      <c r="C173" s="17" t="s">
        <v>150</v>
      </c>
      <c r="D173" s="104" t="n">
        <v>250</v>
      </c>
      <c r="E173" s="104"/>
    </row>
    <row r="174" customFormat="false" ht="14.25" hidden="false" customHeight="false" outlineLevel="0" collapsed="false">
      <c r="A174" s="103" t="n">
        <v>202</v>
      </c>
      <c r="B174" s="17" t="s">
        <v>151</v>
      </c>
      <c r="C174" s="17" t="s">
        <v>197</v>
      </c>
      <c r="D174" s="104" t="n">
        <v>200</v>
      </c>
      <c r="E174" s="104" t="n">
        <f aca="false">SUM(D172:D174)</f>
        <v>950</v>
      </c>
    </row>
    <row r="175" customFormat="false" ht="14.25" hidden="false" customHeight="false" outlineLevel="0" collapsed="false">
      <c r="A175" s="105" t="n">
        <v>202</v>
      </c>
      <c r="B175" s="70" t="s">
        <v>187</v>
      </c>
      <c r="C175" s="70" t="s">
        <v>198</v>
      </c>
      <c r="D175" s="106" t="n">
        <v>500</v>
      </c>
      <c r="E175" s="106"/>
    </row>
    <row r="176" customFormat="false" ht="14.25" hidden="false" customHeight="false" outlineLevel="0" collapsed="false">
      <c r="A176" s="107" t="n">
        <v>202</v>
      </c>
      <c r="B176" s="77" t="s">
        <v>199</v>
      </c>
      <c r="C176" s="77" t="s">
        <v>156</v>
      </c>
      <c r="D176" s="106" t="n">
        <v>450</v>
      </c>
      <c r="E176" s="106" t="n">
        <f aca="false">SUM(D175:D176)</f>
        <v>950</v>
      </c>
    </row>
    <row r="177" customFormat="false" ht="17.35" hidden="false" customHeight="false" outlineLevel="0" collapsed="false">
      <c r="A177" s="66" t="s">
        <v>200</v>
      </c>
      <c r="B177" s="66"/>
      <c r="C177" s="66"/>
      <c r="D177" s="54"/>
      <c r="E177" s="54"/>
    </row>
    <row r="178" customFormat="false" ht="15" hidden="false" customHeight="false" outlineLevel="0" collapsed="false">
      <c r="A178" s="46" t="s">
        <v>16</v>
      </c>
      <c r="B178" s="47" t="s">
        <v>17</v>
      </c>
      <c r="C178" s="47" t="s">
        <v>158</v>
      </c>
      <c r="D178" s="102" t="s">
        <v>19</v>
      </c>
      <c r="E178" s="54"/>
    </row>
    <row r="179" customFormat="false" ht="14.25" hidden="false" customHeight="false" outlineLevel="0" collapsed="false">
      <c r="A179" s="103" t="n">
        <v>203</v>
      </c>
      <c r="B179" s="109" t="s">
        <v>185</v>
      </c>
      <c r="C179" s="109" t="s">
        <v>201</v>
      </c>
      <c r="D179" s="104" t="n">
        <v>6000</v>
      </c>
      <c r="E179" s="104"/>
    </row>
    <row r="180" customFormat="false" ht="14.25" hidden="false" customHeight="false" outlineLevel="0" collapsed="false">
      <c r="A180" s="103" t="n">
        <v>203</v>
      </c>
      <c r="B180" s="17" t="s">
        <v>149</v>
      </c>
      <c r="C180" s="17" t="s">
        <v>150</v>
      </c>
      <c r="D180" s="104" t="n">
        <v>1500</v>
      </c>
      <c r="E180" s="104"/>
    </row>
    <row r="181" customFormat="false" ht="14.25" hidden="false" customHeight="false" outlineLevel="0" collapsed="false">
      <c r="A181" s="103" t="n">
        <v>203</v>
      </c>
      <c r="B181" s="17" t="s">
        <v>151</v>
      </c>
      <c r="C181" s="17" t="s">
        <v>152</v>
      </c>
      <c r="D181" s="104" t="n">
        <v>3780</v>
      </c>
      <c r="E181" s="104" t="n">
        <f aca="false">SUM(D179:D181)</f>
        <v>11280</v>
      </c>
    </row>
    <row r="182" customFormat="false" ht="14.25" hidden="false" customHeight="false" outlineLevel="0" collapsed="false">
      <c r="A182" s="105" t="n">
        <v>203</v>
      </c>
      <c r="B182" s="70" t="s">
        <v>187</v>
      </c>
      <c r="C182" s="70" t="s">
        <v>202</v>
      </c>
      <c r="D182" s="106" t="n">
        <v>7000</v>
      </c>
      <c r="E182" s="106"/>
    </row>
    <row r="183" customFormat="false" ht="14.25" hidden="false" customHeight="false" outlineLevel="0" collapsed="false">
      <c r="A183" s="107" t="n">
        <v>203</v>
      </c>
      <c r="B183" s="77" t="s">
        <v>155</v>
      </c>
      <c r="C183" s="77" t="s">
        <v>156</v>
      </c>
      <c r="D183" s="106" t="n">
        <v>4280</v>
      </c>
      <c r="E183" s="106" t="n">
        <f aca="false">SUM(D182:D183)</f>
        <v>11280</v>
      </c>
    </row>
    <row r="184" customFormat="false" ht="17.35" hidden="false" customHeight="false" outlineLevel="0" collapsed="false">
      <c r="A184" s="66" t="s">
        <v>203</v>
      </c>
      <c r="B184" s="66"/>
      <c r="C184" s="66"/>
      <c r="D184" s="54"/>
      <c r="E184" s="54"/>
    </row>
    <row r="185" customFormat="false" ht="15" hidden="false" customHeight="false" outlineLevel="0" collapsed="false">
      <c r="A185" s="46" t="s">
        <v>16</v>
      </c>
      <c r="B185" s="47" t="s">
        <v>17</v>
      </c>
      <c r="C185" s="47" t="s">
        <v>158</v>
      </c>
      <c r="D185" s="102" t="s">
        <v>19</v>
      </c>
      <c r="E185" s="54"/>
    </row>
    <row r="186" customFormat="false" ht="14.25" hidden="false" customHeight="false" outlineLevel="0" collapsed="false">
      <c r="A186" s="103" t="n">
        <v>204</v>
      </c>
      <c r="B186" s="17" t="s">
        <v>22</v>
      </c>
      <c r="C186" s="17" t="s">
        <v>159</v>
      </c>
      <c r="D186" s="104" t="n">
        <v>7000</v>
      </c>
      <c r="E186" s="104"/>
    </row>
    <row r="187" customFormat="false" ht="14.25" hidden="false" customHeight="false" outlineLevel="0" collapsed="false">
      <c r="A187" s="103" t="n">
        <v>204</v>
      </c>
      <c r="B187" s="17" t="s">
        <v>27</v>
      </c>
      <c r="C187" s="17" t="s">
        <v>162</v>
      </c>
      <c r="D187" s="104" t="n">
        <v>500</v>
      </c>
      <c r="E187" s="104"/>
    </row>
    <row r="188" customFormat="false" ht="14.25" hidden="false" customHeight="false" outlineLevel="0" collapsed="false">
      <c r="A188" s="103" t="n">
        <v>204</v>
      </c>
      <c r="B188" s="17" t="s">
        <v>204</v>
      </c>
      <c r="C188" s="17" t="s">
        <v>205</v>
      </c>
      <c r="D188" s="104" t="n">
        <v>3000</v>
      </c>
      <c r="E188" s="104"/>
    </row>
    <row r="189" customFormat="false" ht="14.25" hidden="false" customHeight="false" outlineLevel="0" collapsed="false">
      <c r="A189" s="103" t="n">
        <v>204</v>
      </c>
      <c r="B189" s="17" t="s">
        <v>185</v>
      </c>
      <c r="C189" s="17" t="s">
        <v>206</v>
      </c>
      <c r="D189" s="104" t="n">
        <v>4000</v>
      </c>
      <c r="E189" s="104"/>
    </row>
    <row r="190" customFormat="false" ht="14.25" hidden="false" customHeight="false" outlineLevel="0" collapsed="false">
      <c r="A190" s="103" t="n">
        <v>204</v>
      </c>
      <c r="B190" s="17" t="s">
        <v>149</v>
      </c>
      <c r="C190" s="17" t="s">
        <v>150</v>
      </c>
      <c r="D190" s="104" t="n">
        <v>1500</v>
      </c>
      <c r="E190" s="104"/>
    </row>
    <row r="191" customFormat="false" ht="14.25" hidden="false" customHeight="false" outlineLevel="0" collapsed="false">
      <c r="A191" s="103" t="n">
        <v>204</v>
      </c>
      <c r="B191" s="17" t="s">
        <v>151</v>
      </c>
      <c r="C191" s="17" t="s">
        <v>152</v>
      </c>
      <c r="D191" s="104" t="n">
        <v>14000</v>
      </c>
      <c r="E191" s="104" t="n">
        <f aca="false">SUM(D186:D191)</f>
        <v>30000</v>
      </c>
    </row>
    <row r="192" customFormat="false" ht="14.25" hidden="false" customHeight="false" outlineLevel="0" collapsed="false">
      <c r="A192" s="105" t="n">
        <v>204</v>
      </c>
      <c r="B192" s="27" t="s">
        <v>207</v>
      </c>
      <c r="C192" s="27" t="s">
        <v>164</v>
      </c>
      <c r="D192" s="106" t="n">
        <v>5500</v>
      </c>
      <c r="E192" s="106"/>
    </row>
    <row r="193" customFormat="false" ht="14.25" hidden="false" customHeight="false" outlineLevel="0" collapsed="false">
      <c r="A193" s="105" t="n">
        <v>204</v>
      </c>
      <c r="B193" s="27" t="s">
        <v>42</v>
      </c>
      <c r="C193" s="27" t="s">
        <v>165</v>
      </c>
      <c r="D193" s="106" t="n">
        <v>2500</v>
      </c>
      <c r="E193" s="106"/>
    </row>
    <row r="194" customFormat="false" ht="14.25" hidden="false" customHeight="false" outlineLevel="0" collapsed="false">
      <c r="A194" s="105" t="n">
        <v>204</v>
      </c>
      <c r="B194" s="27" t="s">
        <v>178</v>
      </c>
      <c r="C194" s="27" t="s">
        <v>208</v>
      </c>
      <c r="D194" s="106" t="n">
        <v>1000</v>
      </c>
      <c r="E194" s="106"/>
    </row>
    <row r="195" customFormat="false" ht="14.25" hidden="false" customHeight="false" outlineLevel="0" collapsed="false">
      <c r="A195" s="105" t="n">
        <v>204</v>
      </c>
      <c r="B195" s="70" t="s">
        <v>187</v>
      </c>
      <c r="C195" s="70" t="s">
        <v>209</v>
      </c>
      <c r="D195" s="106" t="n">
        <v>2000</v>
      </c>
      <c r="E195" s="106"/>
    </row>
    <row r="196" customFormat="false" ht="14.25" hidden="false" customHeight="false" outlineLevel="0" collapsed="false">
      <c r="A196" s="105" t="n">
        <v>204</v>
      </c>
      <c r="B196" s="27" t="s">
        <v>44</v>
      </c>
      <c r="C196" s="27" t="s">
        <v>168</v>
      </c>
      <c r="D196" s="106" t="n">
        <v>2500</v>
      </c>
      <c r="E196" s="106"/>
    </row>
    <row r="197" customFormat="false" ht="14.25" hidden="false" customHeight="false" outlineLevel="0" collapsed="false">
      <c r="A197" s="105" t="n">
        <v>204</v>
      </c>
      <c r="B197" s="27" t="s">
        <v>210</v>
      </c>
      <c r="C197" s="27" t="s">
        <v>211</v>
      </c>
      <c r="D197" s="106" t="n">
        <v>5000</v>
      </c>
      <c r="E197" s="106"/>
    </row>
    <row r="198" customFormat="false" ht="14.25" hidden="false" customHeight="false" outlineLevel="0" collapsed="false">
      <c r="A198" s="105" t="n">
        <v>204</v>
      </c>
      <c r="B198" s="27" t="s">
        <v>212</v>
      </c>
      <c r="C198" s="27" t="s">
        <v>213</v>
      </c>
      <c r="D198" s="106" t="n">
        <v>200</v>
      </c>
      <c r="E198" s="106"/>
    </row>
    <row r="199" customFormat="false" ht="14.25" hidden="false" customHeight="false" outlineLevel="0" collapsed="false">
      <c r="A199" s="107" t="n">
        <v>204</v>
      </c>
      <c r="B199" s="77" t="s">
        <v>155</v>
      </c>
      <c r="C199" s="77" t="s">
        <v>156</v>
      </c>
      <c r="D199" s="106" t="n">
        <v>11300</v>
      </c>
      <c r="E199" s="106" t="n">
        <f aca="false">SUM(D192:D199)</f>
        <v>30000</v>
      </c>
    </row>
    <row r="200" customFormat="false" ht="17.35" hidden="false" customHeight="false" outlineLevel="0" collapsed="false">
      <c r="A200" s="66" t="s">
        <v>214</v>
      </c>
      <c r="B200" s="66"/>
      <c r="C200" s="66"/>
      <c r="D200" s="54"/>
      <c r="E200" s="54"/>
    </row>
    <row r="201" customFormat="false" ht="15" hidden="false" customHeight="false" outlineLevel="0" collapsed="false">
      <c r="A201" s="46" t="s">
        <v>16</v>
      </c>
      <c r="B201" s="47" t="s">
        <v>17</v>
      </c>
      <c r="C201" s="47" t="s">
        <v>158</v>
      </c>
      <c r="D201" s="102" t="s">
        <v>19</v>
      </c>
      <c r="E201" s="54"/>
    </row>
    <row r="202" customFormat="false" ht="14.25" hidden="false" customHeight="false" outlineLevel="0" collapsed="false">
      <c r="A202" s="103" t="n">
        <v>205</v>
      </c>
      <c r="B202" s="109" t="s">
        <v>27</v>
      </c>
      <c r="C202" s="109" t="s">
        <v>215</v>
      </c>
      <c r="D202" s="104" t="n">
        <v>500</v>
      </c>
      <c r="E202" s="104"/>
    </row>
    <row r="203" customFormat="false" ht="14.25" hidden="false" customHeight="false" outlineLevel="0" collapsed="false">
      <c r="A203" s="103" t="n">
        <v>205</v>
      </c>
      <c r="B203" s="17" t="s">
        <v>149</v>
      </c>
      <c r="C203" s="17" t="s">
        <v>150</v>
      </c>
      <c r="D203" s="104" t="n">
        <v>500</v>
      </c>
      <c r="E203" s="104"/>
    </row>
    <row r="204" customFormat="false" ht="14.25" hidden="false" customHeight="false" outlineLevel="0" collapsed="false">
      <c r="A204" s="103" t="n">
        <v>205</v>
      </c>
      <c r="B204" s="17" t="s">
        <v>151</v>
      </c>
      <c r="C204" s="17" t="s">
        <v>152</v>
      </c>
      <c r="D204" s="104" t="n">
        <v>250</v>
      </c>
      <c r="E204" s="104" t="n">
        <f aca="false">SUM(D202:D204)</f>
        <v>1250</v>
      </c>
    </row>
    <row r="205" customFormat="false" ht="14.25" hidden="false" customHeight="false" outlineLevel="0" collapsed="false">
      <c r="A205" s="105" t="n">
        <v>205</v>
      </c>
      <c r="B205" s="70" t="s">
        <v>187</v>
      </c>
      <c r="C205" s="70" t="s">
        <v>216</v>
      </c>
      <c r="D205" s="106" t="n">
        <v>750</v>
      </c>
      <c r="E205" s="106"/>
    </row>
    <row r="206" customFormat="false" ht="14.25" hidden="false" customHeight="false" outlineLevel="0" collapsed="false">
      <c r="A206" s="107" t="n">
        <v>205</v>
      </c>
      <c r="B206" s="77" t="s">
        <v>155</v>
      </c>
      <c r="C206" s="77" t="s">
        <v>156</v>
      </c>
      <c r="D206" s="106" t="n">
        <v>500</v>
      </c>
      <c r="E206" s="106" t="n">
        <f aca="false">SUM(D205:D206)</f>
        <v>1250</v>
      </c>
    </row>
    <row r="207" customFormat="false" ht="17.35" hidden="false" customHeight="false" outlineLevel="0" collapsed="false">
      <c r="A207" s="66" t="s">
        <v>217</v>
      </c>
      <c r="B207" s="66"/>
      <c r="C207" s="66"/>
      <c r="D207" s="54"/>
      <c r="E207" s="54"/>
    </row>
    <row r="208" customFormat="false" ht="15" hidden="false" customHeight="false" outlineLevel="0" collapsed="false">
      <c r="A208" s="46" t="s">
        <v>16</v>
      </c>
      <c r="B208" s="47" t="s">
        <v>17</v>
      </c>
      <c r="C208" s="47" t="s">
        <v>158</v>
      </c>
      <c r="D208" s="54"/>
      <c r="E208" s="54"/>
    </row>
    <row r="209" customFormat="false" ht="14.25" hidden="false" customHeight="false" outlineLevel="0" collapsed="false">
      <c r="A209" s="103" t="n">
        <v>206</v>
      </c>
      <c r="B209" s="109" t="s">
        <v>27</v>
      </c>
      <c r="C209" s="109" t="s">
        <v>218</v>
      </c>
      <c r="D209" s="104" t="n">
        <v>500</v>
      </c>
      <c r="E209" s="104"/>
    </row>
    <row r="210" customFormat="false" ht="14.25" hidden="false" customHeight="false" outlineLevel="0" collapsed="false">
      <c r="A210" s="103" t="n">
        <v>206</v>
      </c>
      <c r="B210" s="17" t="s">
        <v>149</v>
      </c>
      <c r="C210" s="17" t="s">
        <v>150</v>
      </c>
      <c r="D210" s="104" t="n">
        <v>500</v>
      </c>
      <c r="E210" s="104"/>
    </row>
    <row r="211" customFormat="false" ht="14.25" hidden="false" customHeight="false" outlineLevel="0" collapsed="false">
      <c r="A211" s="103" t="n">
        <v>206</v>
      </c>
      <c r="B211" s="17" t="s">
        <v>151</v>
      </c>
      <c r="C211" s="17" t="s">
        <v>152</v>
      </c>
      <c r="D211" s="104" t="n">
        <v>0</v>
      </c>
      <c r="E211" s="104" t="n">
        <f aca="false">SUM(D209:D211)</f>
        <v>1000</v>
      </c>
    </row>
    <row r="212" customFormat="false" ht="14.25" hidden="false" customHeight="false" outlineLevel="0" collapsed="false">
      <c r="A212" s="105" t="n">
        <v>206</v>
      </c>
      <c r="B212" s="70" t="s">
        <v>187</v>
      </c>
      <c r="C212" s="70" t="s">
        <v>219</v>
      </c>
      <c r="D212" s="106" t="n">
        <v>750</v>
      </c>
      <c r="E212" s="106"/>
    </row>
    <row r="213" customFormat="false" ht="14.25" hidden="false" customHeight="false" outlineLevel="0" collapsed="false">
      <c r="A213" s="105" t="n">
        <v>206</v>
      </c>
      <c r="B213" s="77" t="s">
        <v>155</v>
      </c>
      <c r="C213" s="77" t="s">
        <v>156</v>
      </c>
      <c r="D213" s="106" t="n">
        <v>250</v>
      </c>
      <c r="E213" s="106" t="n">
        <f aca="false">SUM(D212:D213)</f>
        <v>1000</v>
      </c>
    </row>
    <row r="214" customFormat="false" ht="17.35" hidden="false" customHeight="false" outlineLevel="0" collapsed="false">
      <c r="A214" s="66" t="s">
        <v>220</v>
      </c>
      <c r="B214" s="66"/>
      <c r="C214" s="66"/>
      <c r="D214" s="54"/>
      <c r="E214" s="54"/>
    </row>
    <row r="215" customFormat="false" ht="15" hidden="false" customHeight="false" outlineLevel="0" collapsed="false">
      <c r="A215" s="46" t="s">
        <v>16</v>
      </c>
      <c r="B215" s="47" t="s">
        <v>17</v>
      </c>
      <c r="C215" s="47" t="s">
        <v>158</v>
      </c>
      <c r="D215" s="102" t="s">
        <v>19</v>
      </c>
      <c r="E215" s="54"/>
    </row>
    <row r="216" customFormat="false" ht="14.25" hidden="false" customHeight="false" outlineLevel="0" collapsed="false">
      <c r="A216" s="103" t="n">
        <v>301</v>
      </c>
      <c r="B216" s="109" t="s">
        <v>185</v>
      </c>
      <c r="C216" s="109" t="s">
        <v>221</v>
      </c>
      <c r="D216" s="104" t="n">
        <v>10000</v>
      </c>
      <c r="E216" s="104"/>
    </row>
    <row r="217" customFormat="false" ht="14.25" hidden="false" customHeight="false" outlineLevel="0" collapsed="false">
      <c r="A217" s="103" t="n">
        <v>301</v>
      </c>
      <c r="B217" s="17" t="s">
        <v>149</v>
      </c>
      <c r="C217" s="17" t="s">
        <v>150</v>
      </c>
      <c r="D217" s="104" t="n">
        <v>1000</v>
      </c>
      <c r="E217" s="104"/>
    </row>
    <row r="218" customFormat="false" ht="14.25" hidden="false" customHeight="false" outlineLevel="0" collapsed="false">
      <c r="A218" s="103" t="n">
        <v>301</v>
      </c>
      <c r="B218" s="17" t="s">
        <v>151</v>
      </c>
      <c r="C218" s="17" t="s">
        <v>152</v>
      </c>
      <c r="D218" s="104" t="n">
        <v>500</v>
      </c>
      <c r="E218" s="104" t="n">
        <f aca="false">SUM(D216:D218)</f>
        <v>11500</v>
      </c>
    </row>
    <row r="219" customFormat="false" ht="14.25" hidden="false" customHeight="false" outlineLevel="0" collapsed="false">
      <c r="A219" s="105" t="n">
        <v>301</v>
      </c>
      <c r="B219" s="70" t="s">
        <v>187</v>
      </c>
      <c r="C219" s="70" t="s">
        <v>222</v>
      </c>
      <c r="D219" s="106" t="n">
        <v>10000</v>
      </c>
      <c r="E219" s="106"/>
    </row>
    <row r="220" customFormat="false" ht="14.25" hidden="false" customHeight="false" outlineLevel="0" collapsed="false">
      <c r="A220" s="107" t="n">
        <v>301</v>
      </c>
      <c r="B220" s="77" t="s">
        <v>155</v>
      </c>
      <c r="C220" s="77" t="s">
        <v>156</v>
      </c>
      <c r="D220" s="106" t="n">
        <v>1500</v>
      </c>
      <c r="E220" s="106" t="n">
        <f aca="false">SUM(D219:D220)</f>
        <v>11500</v>
      </c>
    </row>
    <row r="221" customFormat="false" ht="17.35" hidden="false" customHeight="false" outlineLevel="0" collapsed="false">
      <c r="A221" s="66" t="s">
        <v>223</v>
      </c>
      <c r="B221" s="66"/>
      <c r="C221" s="66"/>
      <c r="D221" s="54"/>
      <c r="E221" s="54"/>
    </row>
    <row r="222" customFormat="false" ht="15" hidden="false" customHeight="false" outlineLevel="0" collapsed="false">
      <c r="A222" s="46" t="s">
        <v>16</v>
      </c>
      <c r="B222" s="47" t="s">
        <v>17</v>
      </c>
      <c r="C222" s="47" t="s">
        <v>158</v>
      </c>
      <c r="D222" s="102" t="s">
        <v>19</v>
      </c>
      <c r="E222" s="54"/>
    </row>
    <row r="223" customFormat="false" ht="14.25" hidden="false" customHeight="false" outlineLevel="0" collapsed="false">
      <c r="A223" s="103" t="n">
        <v>302</v>
      </c>
      <c r="B223" s="17" t="s">
        <v>185</v>
      </c>
      <c r="C223" s="17" t="s">
        <v>224</v>
      </c>
      <c r="D223" s="104" t="n">
        <v>2500</v>
      </c>
      <c r="E223" s="104"/>
    </row>
    <row r="224" customFormat="false" ht="14.25" hidden="false" customHeight="false" outlineLevel="0" collapsed="false">
      <c r="A224" s="103" t="n">
        <v>302</v>
      </c>
      <c r="B224" s="109" t="s">
        <v>225</v>
      </c>
      <c r="C224" s="109" t="s">
        <v>226</v>
      </c>
      <c r="D224" s="104" t="n">
        <v>5000</v>
      </c>
      <c r="E224" s="104"/>
    </row>
    <row r="225" customFormat="false" ht="14.25" hidden="false" customHeight="false" outlineLevel="0" collapsed="false">
      <c r="A225" s="103" t="n">
        <v>302</v>
      </c>
      <c r="B225" s="17" t="s">
        <v>149</v>
      </c>
      <c r="C225" s="17" t="s">
        <v>150</v>
      </c>
      <c r="D225" s="104" t="n">
        <v>1000</v>
      </c>
      <c r="E225" s="104"/>
    </row>
    <row r="226" customFormat="false" ht="14.25" hidden="false" customHeight="false" outlineLevel="0" collapsed="false">
      <c r="A226" s="103" t="n">
        <v>302</v>
      </c>
      <c r="B226" s="17" t="s">
        <v>151</v>
      </c>
      <c r="C226" s="17" t="s">
        <v>152</v>
      </c>
      <c r="D226" s="104" t="n">
        <v>10000</v>
      </c>
      <c r="E226" s="104" t="n">
        <f aca="false">SUM(D223:D226)</f>
        <v>18500</v>
      </c>
    </row>
    <row r="227" customFormat="false" ht="14.25" hidden="false" customHeight="false" outlineLevel="0" collapsed="false">
      <c r="A227" s="105" t="n">
        <v>302</v>
      </c>
      <c r="B227" s="27" t="s">
        <v>187</v>
      </c>
      <c r="C227" s="27" t="s">
        <v>227</v>
      </c>
      <c r="D227" s="106" t="n">
        <v>3500</v>
      </c>
      <c r="E227" s="106"/>
    </row>
    <row r="228" customFormat="false" ht="14.25" hidden="false" customHeight="false" outlineLevel="0" collapsed="false">
      <c r="A228" s="105" t="n">
        <v>302</v>
      </c>
      <c r="B228" s="70" t="s">
        <v>228</v>
      </c>
      <c r="C228" s="70" t="s">
        <v>229</v>
      </c>
      <c r="D228" s="106" t="n">
        <v>10000</v>
      </c>
      <c r="E228" s="106"/>
    </row>
    <row r="229" customFormat="false" ht="14.25" hidden="false" customHeight="false" outlineLevel="0" collapsed="false">
      <c r="A229" s="107" t="n">
        <v>302</v>
      </c>
      <c r="B229" s="77" t="s">
        <v>155</v>
      </c>
      <c r="C229" s="77" t="s">
        <v>156</v>
      </c>
      <c r="D229" s="106" t="n">
        <v>5000</v>
      </c>
      <c r="E229" s="106" t="n">
        <f aca="false">SUM(D227:D229)</f>
        <v>18500</v>
      </c>
    </row>
    <row r="230" customFormat="false" ht="17.35" hidden="false" customHeight="false" outlineLevel="0" collapsed="false">
      <c r="A230" s="66" t="s">
        <v>230</v>
      </c>
      <c r="B230" s="66"/>
      <c r="C230" s="66"/>
      <c r="D230" s="54"/>
      <c r="E230" s="54"/>
    </row>
    <row r="231" customFormat="false" ht="15" hidden="false" customHeight="false" outlineLevel="0" collapsed="false">
      <c r="A231" s="46" t="s">
        <v>16</v>
      </c>
      <c r="B231" s="47" t="s">
        <v>17</v>
      </c>
      <c r="C231" s="47" t="s">
        <v>158</v>
      </c>
      <c r="D231" s="102" t="s">
        <v>19</v>
      </c>
      <c r="E231" s="54"/>
    </row>
    <row r="232" customFormat="false" ht="14.25" hidden="false" customHeight="false" outlineLevel="0" collapsed="false">
      <c r="A232" s="103" t="n">
        <v>303</v>
      </c>
      <c r="B232" s="109" t="s">
        <v>185</v>
      </c>
      <c r="C232" s="109" t="s">
        <v>231</v>
      </c>
      <c r="D232" s="104" t="n">
        <v>250</v>
      </c>
      <c r="E232" s="104"/>
    </row>
    <row r="233" customFormat="false" ht="14.25" hidden="false" customHeight="false" outlineLevel="0" collapsed="false">
      <c r="A233" s="103" t="n">
        <v>303</v>
      </c>
      <c r="B233" s="17" t="s">
        <v>149</v>
      </c>
      <c r="C233" s="17" t="s">
        <v>150</v>
      </c>
      <c r="D233" s="104" t="n">
        <v>100</v>
      </c>
      <c r="E233" s="104"/>
    </row>
    <row r="234" customFormat="false" ht="14.25" hidden="false" customHeight="false" outlineLevel="0" collapsed="false">
      <c r="A234" s="103" t="n">
        <v>303</v>
      </c>
      <c r="B234" s="17" t="s">
        <v>151</v>
      </c>
      <c r="C234" s="17" t="s">
        <v>152</v>
      </c>
      <c r="D234" s="104" t="n">
        <v>500</v>
      </c>
      <c r="E234" s="104" t="n">
        <f aca="false">SUM(D232:D234)</f>
        <v>850</v>
      </c>
    </row>
    <row r="235" customFormat="false" ht="14.25" hidden="false" customHeight="false" outlineLevel="0" collapsed="false">
      <c r="A235" s="105" t="n">
        <v>303</v>
      </c>
      <c r="B235" s="70" t="s">
        <v>153</v>
      </c>
      <c r="C235" s="70" t="s">
        <v>232</v>
      </c>
      <c r="D235" s="106" t="n">
        <v>250</v>
      </c>
      <c r="E235" s="106"/>
    </row>
    <row r="236" customFormat="false" ht="14.25" hidden="false" customHeight="false" outlineLevel="0" collapsed="false">
      <c r="A236" s="107" t="n">
        <v>303</v>
      </c>
      <c r="B236" s="77" t="s">
        <v>155</v>
      </c>
      <c r="C236" s="77" t="s">
        <v>156</v>
      </c>
      <c r="D236" s="106" t="n">
        <v>600</v>
      </c>
      <c r="E236" s="106" t="n">
        <f aca="false">SUM(D235:D236)</f>
        <v>850</v>
      </c>
    </row>
    <row r="237" customFormat="false" ht="17.35" hidden="false" customHeight="false" outlineLevel="0" collapsed="false">
      <c r="A237" s="66" t="s">
        <v>233</v>
      </c>
      <c r="B237" s="66"/>
      <c r="C237" s="66"/>
      <c r="D237" s="54"/>
      <c r="E237" s="54"/>
    </row>
    <row r="238" customFormat="false" ht="15" hidden="false" customHeight="false" outlineLevel="0" collapsed="false">
      <c r="A238" s="46" t="s">
        <v>16</v>
      </c>
      <c r="B238" s="47" t="s">
        <v>17</v>
      </c>
      <c r="C238" s="47" t="s">
        <v>158</v>
      </c>
      <c r="D238" s="102" t="s">
        <v>19</v>
      </c>
      <c r="E238" s="54"/>
    </row>
    <row r="239" customFormat="false" ht="14.25" hidden="false" customHeight="false" outlineLevel="0" collapsed="false">
      <c r="A239" s="103" t="n">
        <v>304</v>
      </c>
      <c r="B239" s="109" t="s">
        <v>234</v>
      </c>
      <c r="C239" s="109" t="s">
        <v>235</v>
      </c>
      <c r="D239" s="104" t="n">
        <v>20000</v>
      </c>
      <c r="E239" s="104"/>
    </row>
    <row r="240" customFormat="false" ht="14.25" hidden="false" customHeight="false" outlineLevel="0" collapsed="false">
      <c r="A240" s="103" t="n">
        <v>304</v>
      </c>
      <c r="B240" s="17" t="s">
        <v>149</v>
      </c>
      <c r="C240" s="17" t="s">
        <v>150</v>
      </c>
      <c r="D240" s="104" t="n">
        <v>1500</v>
      </c>
      <c r="E240" s="104"/>
    </row>
    <row r="241" customFormat="false" ht="14.25" hidden="false" customHeight="false" outlineLevel="0" collapsed="false">
      <c r="A241" s="103" t="n">
        <v>304</v>
      </c>
      <c r="B241" s="17" t="s">
        <v>151</v>
      </c>
      <c r="C241" s="17" t="s">
        <v>152</v>
      </c>
      <c r="D241" s="104" t="n">
        <v>10000</v>
      </c>
      <c r="E241" s="104" t="n">
        <f aca="false">SUM(D239:D241)</f>
        <v>31500</v>
      </c>
    </row>
    <row r="242" customFormat="false" ht="14.25" hidden="false" customHeight="false" outlineLevel="0" collapsed="false">
      <c r="A242" s="105" t="n">
        <v>304</v>
      </c>
      <c r="B242" s="70" t="s">
        <v>187</v>
      </c>
      <c r="C242" s="70" t="s">
        <v>236</v>
      </c>
      <c r="D242" s="106" t="n">
        <v>20000</v>
      </c>
      <c r="E242" s="106"/>
    </row>
    <row r="243" customFormat="false" ht="14.25" hidden="false" customHeight="false" outlineLevel="0" collapsed="false">
      <c r="A243" s="110" t="n">
        <v>304</v>
      </c>
      <c r="B243" s="77" t="s">
        <v>155</v>
      </c>
      <c r="C243" s="77" t="s">
        <v>156</v>
      </c>
      <c r="D243" s="106" t="n">
        <v>11500</v>
      </c>
      <c r="E243" s="106" t="n">
        <f aca="false">SUM(D242:D243)</f>
        <v>31500</v>
      </c>
    </row>
    <row r="244" customFormat="false" ht="17.35" hidden="false" customHeight="false" outlineLevel="0" collapsed="false">
      <c r="A244" s="66" t="s">
        <v>237</v>
      </c>
      <c r="B244" s="66"/>
      <c r="C244" s="66"/>
      <c r="D244" s="54"/>
      <c r="E244" s="54"/>
    </row>
    <row r="245" customFormat="false" ht="15" hidden="false" customHeight="false" outlineLevel="0" collapsed="false">
      <c r="A245" s="46" t="s">
        <v>16</v>
      </c>
      <c r="B245" s="47" t="s">
        <v>17</v>
      </c>
      <c r="C245" s="47" t="s">
        <v>158</v>
      </c>
      <c r="D245" s="102" t="s">
        <v>19</v>
      </c>
      <c r="E245" s="54"/>
    </row>
    <row r="246" customFormat="false" ht="14.25" hidden="false" customHeight="false" outlineLevel="0" collapsed="false">
      <c r="A246" s="103" t="n">
        <v>401</v>
      </c>
      <c r="B246" s="109" t="s">
        <v>65</v>
      </c>
      <c r="C246" s="109" t="s">
        <v>238</v>
      </c>
      <c r="D246" s="104" t="n">
        <v>7000</v>
      </c>
      <c r="E246" s="104"/>
    </row>
    <row r="247" customFormat="false" ht="14.25" hidden="false" customHeight="false" outlineLevel="0" collapsed="false">
      <c r="A247" s="103" t="n">
        <v>401</v>
      </c>
      <c r="B247" s="17" t="s">
        <v>149</v>
      </c>
      <c r="C247" s="17" t="s">
        <v>150</v>
      </c>
      <c r="D247" s="104" t="n">
        <v>1000</v>
      </c>
      <c r="E247" s="104"/>
    </row>
    <row r="248" customFormat="false" ht="14.25" hidden="false" customHeight="false" outlineLevel="0" collapsed="false">
      <c r="A248" s="103" t="n">
        <v>401</v>
      </c>
      <c r="B248" s="17" t="s">
        <v>151</v>
      </c>
      <c r="C248" s="17" t="s">
        <v>152</v>
      </c>
      <c r="D248" s="104" t="n">
        <v>6000</v>
      </c>
      <c r="E248" s="104" t="n">
        <f aca="false">SUM(D246:D248)</f>
        <v>14000</v>
      </c>
    </row>
    <row r="249" customFormat="false" ht="14.25" hidden="false" customHeight="false" outlineLevel="0" collapsed="false">
      <c r="A249" s="105" t="n">
        <v>401</v>
      </c>
      <c r="B249" s="70" t="s">
        <v>153</v>
      </c>
      <c r="C249" s="70" t="s">
        <v>239</v>
      </c>
      <c r="D249" s="106" t="n">
        <v>8500</v>
      </c>
      <c r="E249" s="106"/>
    </row>
    <row r="250" customFormat="false" ht="14.25" hidden="false" customHeight="false" outlineLevel="0" collapsed="false">
      <c r="A250" s="107" t="n">
        <v>401</v>
      </c>
      <c r="B250" s="77" t="s">
        <v>155</v>
      </c>
      <c r="C250" s="77" t="s">
        <v>156</v>
      </c>
      <c r="D250" s="106" t="n">
        <v>5500</v>
      </c>
      <c r="E250" s="106" t="n">
        <f aca="false">SUM(D249:D250)</f>
        <v>14000</v>
      </c>
    </row>
    <row r="251" customFormat="false" ht="17.35" hidden="false" customHeight="false" outlineLevel="0" collapsed="false">
      <c r="A251" s="66" t="s">
        <v>240</v>
      </c>
      <c r="B251" s="66"/>
      <c r="C251" s="66"/>
      <c r="D251" s="54"/>
      <c r="E251" s="54"/>
    </row>
    <row r="252" customFormat="false" ht="15" hidden="false" customHeight="false" outlineLevel="0" collapsed="false">
      <c r="A252" s="46" t="s">
        <v>16</v>
      </c>
      <c r="B252" s="47" t="s">
        <v>17</v>
      </c>
      <c r="C252" s="47" t="s">
        <v>158</v>
      </c>
      <c r="D252" s="102" t="s">
        <v>19</v>
      </c>
      <c r="E252" s="54"/>
    </row>
    <row r="253" customFormat="false" ht="14.25" hidden="false" customHeight="false" outlineLevel="0" collapsed="false">
      <c r="A253" s="103" t="n">
        <v>502</v>
      </c>
      <c r="B253" s="17" t="s">
        <v>133</v>
      </c>
      <c r="C253" s="17" t="s">
        <v>241</v>
      </c>
      <c r="D253" s="104" t="n">
        <v>500</v>
      </c>
      <c r="E253" s="104"/>
    </row>
    <row r="254" customFormat="false" ht="14.25" hidden="false" customHeight="false" outlineLevel="0" collapsed="false">
      <c r="A254" s="103" t="n">
        <v>502</v>
      </c>
      <c r="B254" s="17" t="s">
        <v>149</v>
      </c>
      <c r="C254" s="17" t="s">
        <v>242</v>
      </c>
      <c r="D254" s="104" t="n">
        <v>2000</v>
      </c>
      <c r="E254" s="104"/>
    </row>
    <row r="255" customFormat="false" ht="14.25" hidden="false" customHeight="false" outlineLevel="0" collapsed="false">
      <c r="A255" s="103" t="n">
        <v>502</v>
      </c>
      <c r="B255" s="17" t="s">
        <v>151</v>
      </c>
      <c r="C255" s="17" t="s">
        <v>197</v>
      </c>
      <c r="D255" s="104" t="n">
        <v>100</v>
      </c>
      <c r="E255" s="104" t="n">
        <f aca="false">SUM(D253:D255)</f>
        <v>2600</v>
      </c>
    </row>
    <row r="256" customFormat="false" ht="14.25" hidden="false" customHeight="false" outlineLevel="0" collapsed="false">
      <c r="A256" s="105" t="n">
        <v>502</v>
      </c>
      <c r="B256" s="27" t="s">
        <v>75</v>
      </c>
      <c r="C256" s="27" t="s">
        <v>243</v>
      </c>
      <c r="D256" s="106" t="n">
        <v>0</v>
      </c>
      <c r="E256" s="106"/>
    </row>
    <row r="257" customFormat="false" ht="14.25" hidden="false" customHeight="false" outlineLevel="0" collapsed="false">
      <c r="A257" s="105" t="n">
        <v>502</v>
      </c>
      <c r="B257" s="27" t="s">
        <v>244</v>
      </c>
      <c r="C257" s="27" t="s">
        <v>245</v>
      </c>
      <c r="D257" s="106" t="n">
        <v>1000</v>
      </c>
      <c r="E257" s="106"/>
    </row>
    <row r="258" customFormat="false" ht="14.25" hidden="false" customHeight="false" outlineLevel="0" collapsed="false">
      <c r="A258" s="105" t="n">
        <v>502</v>
      </c>
      <c r="B258" s="27" t="s">
        <v>78</v>
      </c>
      <c r="C258" s="27" t="s">
        <v>246</v>
      </c>
      <c r="D258" s="106" t="n">
        <v>250</v>
      </c>
      <c r="E258" s="106"/>
    </row>
    <row r="259" customFormat="false" ht="14.25" hidden="false" customHeight="false" outlineLevel="0" collapsed="false">
      <c r="A259" s="105" t="n">
        <v>502</v>
      </c>
      <c r="B259" s="27" t="s">
        <v>247</v>
      </c>
      <c r="C259" s="27" t="s">
        <v>248</v>
      </c>
      <c r="D259" s="106" t="n">
        <v>500</v>
      </c>
      <c r="E259" s="106"/>
    </row>
    <row r="260" customFormat="false" ht="14.25" hidden="false" customHeight="false" outlineLevel="0" collapsed="false">
      <c r="A260" s="105" t="n">
        <v>502</v>
      </c>
      <c r="B260" s="27" t="s">
        <v>44</v>
      </c>
      <c r="C260" s="27" t="s">
        <v>45</v>
      </c>
      <c r="D260" s="106" t="n">
        <v>450</v>
      </c>
      <c r="E260" s="106"/>
    </row>
    <row r="261" customFormat="false" ht="14.25" hidden="false" customHeight="false" outlineLevel="0" collapsed="false">
      <c r="A261" s="107" t="n">
        <v>502</v>
      </c>
      <c r="B261" s="77" t="s">
        <v>155</v>
      </c>
      <c r="C261" s="77" t="s">
        <v>156</v>
      </c>
      <c r="D261" s="106" t="n">
        <v>400</v>
      </c>
      <c r="E261" s="106" t="n">
        <f aca="false">SUM(D256:D261)</f>
        <v>2600</v>
      </c>
    </row>
    <row r="262" customFormat="false" ht="17.35" hidden="false" customHeight="false" outlineLevel="0" collapsed="false">
      <c r="A262" s="66" t="s">
        <v>249</v>
      </c>
      <c r="B262" s="66"/>
      <c r="C262" s="66"/>
      <c r="D262" s="54"/>
      <c r="E262" s="54"/>
    </row>
    <row r="263" customFormat="false" ht="15" hidden="false" customHeight="false" outlineLevel="0" collapsed="false">
      <c r="A263" s="46" t="s">
        <v>16</v>
      </c>
      <c r="B263" s="47" t="s">
        <v>17</v>
      </c>
      <c r="C263" s="47" t="s">
        <v>158</v>
      </c>
      <c r="D263" s="102" t="s">
        <v>19</v>
      </c>
      <c r="E263" s="54"/>
    </row>
    <row r="264" customFormat="false" ht="14.25" hidden="false" customHeight="false" outlineLevel="0" collapsed="false">
      <c r="A264" s="103" t="n">
        <v>503</v>
      </c>
      <c r="B264" s="17" t="s">
        <v>133</v>
      </c>
      <c r="C264" s="17" t="s">
        <v>250</v>
      </c>
      <c r="D264" s="104" t="n">
        <v>6000</v>
      </c>
      <c r="E264" s="104"/>
    </row>
    <row r="265" customFormat="false" ht="14.25" hidden="false" customHeight="false" outlineLevel="0" collapsed="false">
      <c r="A265" s="103" t="n">
        <v>503</v>
      </c>
      <c r="B265" s="17" t="s">
        <v>149</v>
      </c>
      <c r="C265" s="17" t="s">
        <v>251</v>
      </c>
      <c r="D265" s="104" t="n">
        <v>2000</v>
      </c>
      <c r="E265" s="104"/>
    </row>
    <row r="266" customFormat="false" ht="14.25" hidden="false" customHeight="false" outlineLevel="0" collapsed="false">
      <c r="A266" s="103" t="n">
        <v>503</v>
      </c>
      <c r="B266" s="17" t="s">
        <v>151</v>
      </c>
      <c r="C266" s="17" t="s">
        <v>197</v>
      </c>
      <c r="D266" s="104" t="n">
        <v>500</v>
      </c>
      <c r="E266" s="104" t="n">
        <f aca="false">SUM(D264:D266)</f>
        <v>8500</v>
      </c>
    </row>
    <row r="267" customFormat="false" ht="14.25" hidden="false" customHeight="false" outlineLevel="0" collapsed="false">
      <c r="A267" s="105" t="n">
        <v>503</v>
      </c>
      <c r="B267" s="27" t="s">
        <v>42</v>
      </c>
      <c r="C267" s="27" t="s">
        <v>252</v>
      </c>
      <c r="D267" s="106" t="n">
        <v>7500</v>
      </c>
      <c r="E267" s="106"/>
    </row>
    <row r="268" customFormat="false" ht="14.25" hidden="false" customHeight="false" outlineLevel="0" collapsed="false">
      <c r="A268" s="107" t="n">
        <v>503</v>
      </c>
      <c r="B268" s="77" t="s">
        <v>155</v>
      </c>
      <c r="C268" s="77" t="s">
        <v>156</v>
      </c>
      <c r="D268" s="106" t="n">
        <v>1000</v>
      </c>
      <c r="E268" s="106" t="n">
        <f aca="false">SUM(D267:D268)</f>
        <v>8500</v>
      </c>
    </row>
    <row r="270" customFormat="false" ht="17.35" hidden="false" customHeight="false" outlineLevel="0" collapsed="false">
      <c r="A270" s="66" t="s">
        <v>253</v>
      </c>
      <c r="B270" s="66"/>
      <c r="C270" s="66"/>
    </row>
    <row r="271" customFormat="false" ht="15" hidden="false" customHeight="true" outlineLevel="0" collapsed="false">
      <c r="G271" s="8"/>
      <c r="H271" s="8"/>
      <c r="I271" s="8"/>
    </row>
    <row r="272" customFormat="false" ht="18.75" hidden="false" customHeight="true" outlineLevel="0" collapsed="false">
      <c r="B272" s="111" t="s">
        <v>254</v>
      </c>
      <c r="C272" s="112" t="s">
        <v>255</v>
      </c>
      <c r="D272" s="113" t="n">
        <v>500000</v>
      </c>
      <c r="E272" s="7"/>
      <c r="F272" s="61" t="s">
        <v>256</v>
      </c>
      <c r="G272" s="8"/>
      <c r="H272" s="8"/>
      <c r="I272" s="8"/>
    </row>
    <row r="273" customFormat="false" ht="18.75" hidden="false" customHeight="true" outlineLevel="0" collapsed="false">
      <c r="B273" s="111" t="s">
        <v>257</v>
      </c>
      <c r="C273" s="112" t="s">
        <v>258</v>
      </c>
      <c r="D273" s="114" t="n">
        <f aca="false">D280*(-1)</f>
        <v>-96325</v>
      </c>
      <c r="E273" s="7"/>
      <c r="F273" s="8"/>
      <c r="G273" s="8"/>
      <c r="H273" s="8"/>
      <c r="I273" s="8"/>
    </row>
    <row r="274" customFormat="false" ht="18.75" hidden="false" customHeight="true" outlineLevel="0" collapsed="false">
      <c r="B274" s="115"/>
      <c r="C274" s="116" t="s">
        <v>259</v>
      </c>
      <c r="D274" s="114" t="n">
        <f aca="false">SUM(D272:D273)</f>
        <v>403675</v>
      </c>
      <c r="E274" s="7"/>
      <c r="F274" s="37" t="s">
        <v>260</v>
      </c>
      <c r="G274" s="8"/>
      <c r="H274" s="8"/>
      <c r="I274" s="8"/>
    </row>
    <row r="275" customFormat="false" ht="14.25" hidden="false" customHeight="true" outlineLevel="0" collapsed="false">
      <c r="A275" s="4"/>
      <c r="B275" s="5"/>
      <c r="C275" s="9"/>
      <c r="D275" s="12"/>
      <c r="E275" s="7"/>
      <c r="F275" s="8"/>
      <c r="G275" s="8"/>
      <c r="H275" s="8"/>
      <c r="I275" s="8"/>
    </row>
    <row r="276" customFormat="false" ht="14.25" hidden="false" customHeight="true" outlineLevel="0" collapsed="false">
      <c r="B276" s="117"/>
      <c r="C276" s="117"/>
      <c r="D276" s="118"/>
      <c r="E276" s="7"/>
      <c r="F276" s="11" t="s">
        <v>4</v>
      </c>
    </row>
    <row r="277" customFormat="false" ht="18.75" hidden="false" customHeight="true" outlineLevel="0" collapsed="false">
      <c r="B277" s="119" t="s">
        <v>261</v>
      </c>
      <c r="C277" s="120" t="s">
        <v>262</v>
      </c>
      <c r="D277" s="114" t="n">
        <f aca="false">D7</f>
        <v>96325</v>
      </c>
      <c r="E277" s="7"/>
      <c r="F277" s="21" t="s">
        <v>263</v>
      </c>
    </row>
    <row r="278" customFormat="false" ht="16.5" hidden="false" customHeight="true" outlineLevel="0" collapsed="false">
      <c r="B278" s="121" t="s">
        <v>264</v>
      </c>
      <c r="C278" s="120" t="s">
        <v>265</v>
      </c>
      <c r="D278" s="114" t="n">
        <v>14700</v>
      </c>
      <c r="E278" s="7"/>
      <c r="F278" s="21" t="s">
        <v>266</v>
      </c>
    </row>
    <row r="279" customFormat="false" ht="16.5" hidden="false" customHeight="true" outlineLevel="0" collapsed="false">
      <c r="B279" s="121" t="s">
        <v>267</v>
      </c>
      <c r="C279" s="120" t="s">
        <v>268</v>
      </c>
      <c r="D279" s="114" t="n">
        <f aca="false">(D278)*(-1)</f>
        <v>-14700</v>
      </c>
      <c r="E279" s="7"/>
      <c r="F279" s="21"/>
    </row>
    <row r="280" customFormat="false" ht="15.75" hidden="false" customHeight="true" outlineLevel="0" collapsed="false">
      <c r="B280" s="121" t="s">
        <v>269</v>
      </c>
      <c r="C280" s="122" t="s">
        <v>270</v>
      </c>
      <c r="D280" s="114" t="n">
        <f aca="false">SUM(D277:D279)</f>
        <v>96325</v>
      </c>
      <c r="E280" s="7"/>
      <c r="F280" s="8"/>
    </row>
    <row r="281" customFormat="false" ht="14.25" hidden="false" customHeight="false" outlineLevel="0" collapsed="false">
      <c r="F281" s="61" t="s">
        <v>271</v>
      </c>
    </row>
    <row r="282" customFormat="false" ht="14.25" hidden="false" customHeight="false" outlineLevel="0" collapsed="false">
      <c r="F282" s="21" t="s">
        <v>272</v>
      </c>
    </row>
  </sheetData>
  <mergeCells count="20">
    <mergeCell ref="A104:C104"/>
    <mergeCell ref="A111:C111"/>
    <mergeCell ref="A125:C125"/>
    <mergeCell ref="A142:C142"/>
    <mergeCell ref="A149:C149"/>
    <mergeCell ref="A156:C156"/>
    <mergeCell ref="A163:C163"/>
    <mergeCell ref="A170:C170"/>
    <mergeCell ref="A177:C177"/>
    <mergeCell ref="A184:C184"/>
    <mergeCell ref="A200:C200"/>
    <mergeCell ref="A207:C207"/>
    <mergeCell ref="A214:C214"/>
    <mergeCell ref="A221:C221"/>
    <mergeCell ref="A230:C230"/>
    <mergeCell ref="A237:C237"/>
    <mergeCell ref="A244:C244"/>
    <mergeCell ref="A251:C251"/>
    <mergeCell ref="A262:C262"/>
    <mergeCell ref="A270:C270"/>
  </mergeCells>
  <printOptions headings="false" gridLines="true" gridLinesSet="true" horizontalCentered="false" verticalCentered="false"/>
  <pageMargins left="0.708333333333333" right="0.708333333333333" top="0.7875" bottom="0.7875" header="0.511811023622047" footer="0.511811023622047"/>
  <pageSetup paperSize="8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2018-07-12T22:44:45Z</dcterms:created>
  <dc:creator>Dan Strölin</dc:creator>
  <dc:description/>
  <dc:language>de-DE</dc:language>
  <cp:lastModifiedBy>Dominik</cp:lastModifiedBy>
  <cp:lastPrinted>2025-01-26T10:52:37Z</cp:lastPrinted>
  <dcterms:modified xsi:type="dcterms:W3CDTF">2025-01-26T11:01:20Z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