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mirkanalpaslan/Downloads/"/>
    </mc:Choice>
  </mc:AlternateContent>
  <xr:revisionPtr revIDLastSave="0" documentId="13_ncr:1_{4041829C-5EB1-4C4B-B642-BD2A55F6E20E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Tabelle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8" i="1"/>
  <c r="D30" i="1"/>
  <c r="D32" i="1"/>
  <c r="D33" i="1"/>
  <c r="D34" i="1"/>
  <c r="D35" i="1"/>
  <c r="D156" i="1" l="1"/>
  <c r="D36" i="1" s="1"/>
  <c r="D37" i="1" s="1"/>
  <c r="E358" i="1" l="1"/>
  <c r="E356" i="1"/>
  <c r="E351" i="1"/>
  <c r="E349" i="1"/>
  <c r="E343" i="1"/>
  <c r="E337" i="1"/>
  <c r="E324" i="1"/>
  <c r="E322" i="1"/>
  <c r="E316" i="1"/>
  <c r="E314" i="1"/>
  <c r="E308" i="1"/>
  <c r="E306" i="1"/>
  <c r="E300" i="1"/>
  <c r="E296" i="1"/>
  <c r="E288" i="1"/>
  <c r="E286" i="1"/>
  <c r="E280" i="1"/>
  <c r="E278" i="1"/>
  <c r="E272" i="1"/>
  <c r="E261" i="1"/>
  <c r="E253" i="1"/>
  <c r="E251" i="1"/>
  <c r="E245" i="1"/>
  <c r="E243" i="1"/>
  <c r="E237" i="1"/>
  <c r="E235" i="1"/>
  <c r="E229" i="1"/>
  <c r="E227" i="1"/>
  <c r="E221" i="1"/>
  <c r="E219" i="1"/>
  <c r="E213" i="1"/>
  <c r="E211" i="1"/>
  <c r="E205" i="1"/>
  <c r="E197" i="1"/>
  <c r="E187" i="1"/>
  <c r="E180" i="1"/>
  <c r="E172" i="1"/>
  <c r="E170" i="1"/>
  <c r="D146" i="1" l="1"/>
  <c r="D138" i="1"/>
  <c r="D128" i="1"/>
  <c r="D29" i="1" s="1"/>
  <c r="D31" i="1" s="1"/>
  <c r="G7" i="1" s="1"/>
</calcChain>
</file>

<file path=xl/sharedStrings.xml><?xml version="1.0" encoding="utf-8"?>
<sst xmlns="http://schemas.openxmlformats.org/spreadsheetml/2006/main" count="777" uniqueCount="321">
  <si>
    <t>I. Zentraler Haushalt</t>
  </si>
  <si>
    <t>Allgemeiner Studierendenausschuss - AOD 001</t>
  </si>
  <si>
    <t>Titelnummer</t>
  </si>
  <si>
    <t>Bezeichnung</t>
  </si>
  <si>
    <t>Typ</t>
  </si>
  <si>
    <t>Ansatz</t>
  </si>
  <si>
    <t>Kommentar</t>
  </si>
  <si>
    <t>125.01</t>
  </si>
  <si>
    <t>125.02</t>
  </si>
  <si>
    <t>Einnahmen aus gefördeten Projekten</t>
  </si>
  <si>
    <t>Einnahme</t>
  </si>
  <si>
    <t>129.01</t>
  </si>
  <si>
    <t>Sonstige Einnahmen</t>
  </si>
  <si>
    <t>Einnahmen</t>
  </si>
  <si>
    <t>Ausgaben</t>
  </si>
  <si>
    <t>Aufwandsentschädigungen</t>
  </si>
  <si>
    <t>412.06</t>
  </si>
  <si>
    <t>Ausgabe</t>
  </si>
  <si>
    <t>427.14</t>
  </si>
  <si>
    <t>Vergütung HiWi-Stellen</t>
  </si>
  <si>
    <t>500.01</t>
  </si>
  <si>
    <t>Anschaffungen</t>
  </si>
  <si>
    <t>Öffentlichkeitsarbeit</t>
  </si>
  <si>
    <t>531.01</t>
  </si>
  <si>
    <t>Sonstige Ausgaben</t>
  </si>
  <si>
    <t>617.03</t>
  </si>
  <si>
    <t>Projektförderung</t>
  </si>
  <si>
    <t>Finanzreferat - AOD 003</t>
  </si>
  <si>
    <t>Kultursemesterticket</t>
  </si>
  <si>
    <t>Rechtsberatung</t>
  </si>
  <si>
    <t>111.01</t>
  </si>
  <si>
    <t>Berechnet für 10.800 Studierende mit 14€ pro Semester</t>
  </si>
  <si>
    <t>119.04</t>
  </si>
  <si>
    <t>129.03</t>
  </si>
  <si>
    <t>Anzeigeeinnahmen</t>
  </si>
  <si>
    <t>282.01</t>
  </si>
  <si>
    <t>Spendeneinnahmen</t>
  </si>
  <si>
    <t>282.02</t>
  </si>
  <si>
    <t>Sponsoring</t>
  </si>
  <si>
    <t>352.01</t>
  </si>
  <si>
    <t>Entnahme Kassenverstärkungsrücklage</t>
  </si>
  <si>
    <t>359.04</t>
  </si>
  <si>
    <t>361.01</t>
  </si>
  <si>
    <t>Überschuss aus dem Vorjahr</t>
  </si>
  <si>
    <t>427.11</t>
  </si>
  <si>
    <t>Lohnnebenkosten</t>
  </si>
  <si>
    <t>617.01</t>
  </si>
  <si>
    <t>Allgemeine Zuweisungen an das Finanzreferat</t>
  </si>
  <si>
    <t>Allgemeine Zuweisungen an das Lumière-Kino</t>
  </si>
  <si>
    <t>617.04</t>
  </si>
  <si>
    <t>684.01</t>
  </si>
  <si>
    <t>Durchlaufende Posten</t>
  </si>
  <si>
    <t>912.01</t>
  </si>
  <si>
    <t>Kassenverstärkungsrücklage</t>
  </si>
  <si>
    <t>919.01</t>
  </si>
  <si>
    <t>982.01</t>
  </si>
  <si>
    <t>Abführung</t>
  </si>
  <si>
    <t>Abführungen</t>
  </si>
  <si>
    <t>Überschuss für das Folgejahr</t>
  </si>
  <si>
    <t>Gem. AufwEO (Vorstand: 4*200€*12; Referate: 4*300€*12; Sitzungsleitungen: 20€*3 Gremien*30 Sitzungen)</t>
  </si>
  <si>
    <t>Hierher gezogen, da es sich nicht in erster Linie um ein Projekt des Referates K&amp;E handelt, sondern um ein StuVe-Projekt</t>
  </si>
  <si>
    <t>546.01</t>
  </si>
  <si>
    <t>526.02</t>
  </si>
  <si>
    <t>633.01</t>
  </si>
  <si>
    <t>Referat für Nachhaltigkeit, Gleichstellung und Soziales - AOD 005</t>
  </si>
  <si>
    <t>Veranstaltungseinnahmen des Referats NaSoGl</t>
  </si>
  <si>
    <t>532.01</t>
  </si>
  <si>
    <t>Veranstaltungen des Referats NaSoGl</t>
  </si>
  <si>
    <t>Referat für Hochschulpolitik - AOD 006</t>
  </si>
  <si>
    <t>Veranstaltungseinnahmen des Referats HoPo</t>
  </si>
  <si>
    <t>Veranstaltungen des Referats HoPo</t>
  </si>
  <si>
    <t>Referat für Kultur und Events - AOD 009</t>
  </si>
  <si>
    <t>Veranstaltungseinnahmen des Referats K&amp;E</t>
  </si>
  <si>
    <t>Veranstaltungen des Referats K&amp;E</t>
  </si>
  <si>
    <t>Vorstand der Verfassten Studierendenschaft - AOD 015</t>
  </si>
  <si>
    <t>428.01</t>
  </si>
  <si>
    <t>Angestellte der Studierendenschaft</t>
  </si>
  <si>
    <t>526.01</t>
  </si>
  <si>
    <t>Rechts- und Steuerberatung</t>
  </si>
  <si>
    <t>617.02</t>
  </si>
  <si>
    <t>Allgemeine Zuweisungen</t>
  </si>
  <si>
    <t>Studierendenparlament - AOD 016</t>
  </si>
  <si>
    <t>Fachschaftskonferenz - AOD 017</t>
  </si>
  <si>
    <t>Förderung Studienfachschaften</t>
  </si>
  <si>
    <t>617.18</t>
  </si>
  <si>
    <t>Projektförderung der FSK</t>
  </si>
  <si>
    <t>Wahlausschuss - AOD 023</t>
  </si>
  <si>
    <t>412.05</t>
  </si>
  <si>
    <t>Aufwandsentschädigung</t>
  </si>
  <si>
    <t>Gem. AufwEO</t>
  </si>
  <si>
    <t>532.06</t>
  </si>
  <si>
    <t>Wahlen</t>
  </si>
  <si>
    <t>Doktorandenkonvente - AOD 0024</t>
  </si>
  <si>
    <t>Posten</t>
  </si>
  <si>
    <t>Einnahmen aus Beiträgen</t>
  </si>
  <si>
    <t>Überschüsse aus dem Vorjahr</t>
  </si>
  <si>
    <t>Rücklagen</t>
  </si>
  <si>
    <t>Einnahmen gesamt</t>
  </si>
  <si>
    <t>Rückführung an Arbeitskreise und Fachschaften</t>
  </si>
  <si>
    <t>Ausgaben gesamt</t>
  </si>
  <si>
    <t>Ansatz HH 2022</t>
  </si>
  <si>
    <t>Haushalt der Verfassten Studierendenschaft der Universität Konstanz 2022</t>
  </si>
  <si>
    <t>Studentische Beiträge</t>
  </si>
  <si>
    <t>Kautionen Materialverleih</t>
  </si>
  <si>
    <t>Fix/Variabel</t>
  </si>
  <si>
    <t>Variabel</t>
  </si>
  <si>
    <t>Fix</t>
  </si>
  <si>
    <t>Rückführungen der Gelder an FSen und Aks</t>
  </si>
  <si>
    <t>Verpflichtende Ausgaben (Fix und Fix/Variabel)</t>
  </si>
  <si>
    <t>Sonstige Ausgaben (Variabel)</t>
  </si>
  <si>
    <t>Übersicht über die Rücklagen</t>
  </si>
  <si>
    <t>Art der Rücklage</t>
  </si>
  <si>
    <t>Betrag</t>
  </si>
  <si>
    <t>Rücklage für allgemeine Belange und für Wahlen</t>
  </si>
  <si>
    <t>Rechtshilferücklage</t>
  </si>
  <si>
    <t>Rücklage für Nachtragshauhalt</t>
  </si>
  <si>
    <t>BuFaTa-Ausrichtungsrücklage</t>
  </si>
  <si>
    <t>Rücklagen gesamt:</t>
  </si>
  <si>
    <t>Geplante Zuführung an Rücklagen im laufenden Haushaltsjahr</t>
  </si>
  <si>
    <t>Steuerrücklage</t>
  </si>
  <si>
    <t>Baumaßnahmenrücklage</t>
  </si>
  <si>
    <t>Zuführungen gesamt:</t>
  </si>
  <si>
    <t>Geplante Auflösung an Rücklagen im laufenden Haushaltsjahr</t>
  </si>
  <si>
    <t>Auflösung gesamt:</t>
  </si>
  <si>
    <t>Gesamt</t>
  </si>
  <si>
    <t>Stellenplan</t>
  </si>
  <si>
    <t>Anzahl</t>
  </si>
  <si>
    <t>Prozent</t>
  </si>
  <si>
    <t>Tarif</t>
  </si>
  <si>
    <t>Beschreibung</t>
  </si>
  <si>
    <t>E9</t>
  </si>
  <si>
    <t>Beauftragter für den Haushalt</t>
  </si>
  <si>
    <t>E6</t>
  </si>
  <si>
    <t>Sekretariat</t>
  </si>
  <si>
    <t>Vorläufige Schätzung gem Kontostände</t>
  </si>
  <si>
    <t>Entnahme sonstiger Rücklagen</t>
  </si>
  <si>
    <t>Rücklagenbildung für laufendes HH-Jahr (Kassenverst)</t>
  </si>
  <si>
    <t>Allgemeine Zuweisungen an die Fahrrad-Werkstatt</t>
  </si>
  <si>
    <t>Stand Rücklagen inkl Rücklagenneubildung im HHJ</t>
  </si>
  <si>
    <t>686.05</t>
  </si>
  <si>
    <t>Mitgliedsbeiträge</t>
  </si>
  <si>
    <t>8800 fzs; 100 DAAD; 500 LAK; 50 DJK</t>
  </si>
  <si>
    <t xml:space="preserve">Allgemeine Zuweisungen </t>
  </si>
  <si>
    <t>Einnahmen der FSK</t>
  </si>
  <si>
    <t>Zuweisungen an die Doktorandenkonvente</t>
  </si>
  <si>
    <t>3 Stellen*30h/Monat bei 12€/h (Lohnerhöhung von 10 auf 12)</t>
  </si>
  <si>
    <t>Erhöht, da Lohn von 10 auf 12 EUR erhöht</t>
  </si>
  <si>
    <t>Kein Zuschuss, da viel Geld vorhanden</t>
  </si>
  <si>
    <t>382.01</t>
  </si>
  <si>
    <t xml:space="preserve"> </t>
  </si>
  <si>
    <t>siehe auch Stellenplan unten</t>
  </si>
  <si>
    <t>II. Dezentraler Haushalt der Fachschaften</t>
  </si>
  <si>
    <t>Fachschaft Mathematik - AOD 101</t>
  </si>
  <si>
    <t>AOD</t>
  </si>
  <si>
    <t>Bezeichnung Haushaltsstelle</t>
  </si>
  <si>
    <t>Ansatz 2021</t>
  </si>
  <si>
    <t>129.02</t>
  </si>
  <si>
    <t>Einnahmen der Fahschaft Mathematik</t>
  </si>
  <si>
    <t>214.01</t>
  </si>
  <si>
    <t xml:space="preserve">Zuschüsse der Fachschaftskonferenz </t>
  </si>
  <si>
    <t xml:space="preserve">Überschuss aus dem Vorjahr  </t>
  </si>
  <si>
    <t>532.02</t>
  </si>
  <si>
    <t>Ausgaben der Fachschaft Mathematik</t>
  </si>
  <si>
    <t xml:space="preserve">Rücklagen  </t>
  </si>
  <si>
    <t>Fachschaft Informatik - AOD 102</t>
  </si>
  <si>
    <t>Haushaltsstelle</t>
  </si>
  <si>
    <t xml:space="preserve">Veranstaltungseinnahmen  </t>
  </si>
  <si>
    <t>125.03</t>
  </si>
  <si>
    <t xml:space="preserve">Erstiaktionen  </t>
  </si>
  <si>
    <t xml:space="preserve">Sonstige Einnahmen  </t>
  </si>
  <si>
    <t>511.01</t>
  </si>
  <si>
    <t xml:space="preserve">Büromaterial  </t>
  </si>
  <si>
    <t xml:space="preserve">Ersti-Aktionen  </t>
  </si>
  <si>
    <t xml:space="preserve">Veranstaltungen  </t>
  </si>
  <si>
    <t>535.01</t>
  </si>
  <si>
    <t xml:space="preserve">IT-Sachmittel  </t>
  </si>
  <si>
    <t xml:space="preserve">Sonstige Ausgaben  </t>
  </si>
  <si>
    <t>546.02</t>
  </si>
  <si>
    <t xml:space="preserve">Lebensmittelverkauf  </t>
  </si>
  <si>
    <t>Fachschaft Physik - AOD 103</t>
  </si>
  <si>
    <t xml:space="preserve">Verkäufe  </t>
  </si>
  <si>
    <t>125.04</t>
  </si>
  <si>
    <t xml:space="preserve">Verleih  </t>
  </si>
  <si>
    <t>361.00</t>
  </si>
  <si>
    <t>511.03</t>
  </si>
  <si>
    <t xml:space="preserve">Druckkosten  </t>
  </si>
  <si>
    <t>514.01</t>
  </si>
  <si>
    <t>532.03</t>
  </si>
  <si>
    <t xml:space="preserve">BuFaTa / LaFaTa (Fahrtkosten Teilnehmergeb) </t>
  </si>
  <si>
    <t>Fachschaft Chemie - AOD 104</t>
  </si>
  <si>
    <t>Einnahmen der Fachschaft Chemie</t>
  </si>
  <si>
    <t>Ausgaben der Fachschaft Chemie</t>
  </si>
  <si>
    <t>919.02</t>
  </si>
  <si>
    <t>Fachschaft Biologie - AOD 105</t>
  </si>
  <si>
    <t>129.05</t>
  </si>
  <si>
    <t>Einnahmen der Fachschaft Biologie</t>
  </si>
  <si>
    <t>532.04</t>
  </si>
  <si>
    <t>Ausgaben der Fachschaft Biologie</t>
  </si>
  <si>
    <t>Fachschaft Psychologie - AOD 106</t>
  </si>
  <si>
    <t>Einnahmen der Fachschaft Psychologie</t>
  </si>
  <si>
    <t>Ausgaben der Fachschaft Psychologie</t>
  </si>
  <si>
    <t>Fachschaft Philosophie - AOD 201</t>
  </si>
  <si>
    <t>Einnahmen der Fachschaft Philosophie</t>
  </si>
  <si>
    <t>Ausgaben der Fachschaft Philosophie</t>
  </si>
  <si>
    <t>Fachschaft Geschichte - AOD 202</t>
  </si>
  <si>
    <t>Einnahmen der Fachschaft Geschichte</t>
  </si>
  <si>
    <t>Ausgaben der Fachschaft Geschichte</t>
  </si>
  <si>
    <t>Fachschaft Soziologie - AOD 203</t>
  </si>
  <si>
    <t>Einnahmen der Fachschaft Soziologie</t>
  </si>
  <si>
    <t>Ausgaben der Fachschaft Soziologie</t>
  </si>
  <si>
    <t>Fachschaft Sport - AOD 204</t>
  </si>
  <si>
    <t>129.04</t>
  </si>
  <si>
    <t xml:space="preserve">Ersti-Aktion  </t>
  </si>
  <si>
    <t>527.01</t>
  </si>
  <si>
    <t xml:space="preserve">Reisekosten  </t>
  </si>
  <si>
    <t>531.02</t>
  </si>
  <si>
    <t xml:space="preserve">BuFaTa / LaFaTa (Fahrtkosten, Teilnehmergebühren etc) </t>
  </si>
  <si>
    <t>Ausgaben der Fachschaft Sport</t>
  </si>
  <si>
    <t>534.02</t>
  </si>
  <si>
    <t xml:space="preserve">Versicherungen  </t>
  </si>
  <si>
    <t>546.03</t>
  </si>
  <si>
    <t xml:space="preserve">Verkauf von Kleidung  </t>
  </si>
  <si>
    <t>812.01</t>
  </si>
  <si>
    <t xml:space="preserve">Anschaffung Büroausstattung  </t>
  </si>
  <si>
    <t>Fachschaft Literatur und Linguistik - AOD 205</t>
  </si>
  <si>
    <t>Einnahmen der Fachschaft Literatur und Linguistik</t>
  </si>
  <si>
    <t>Ausgaben der Fachschaft Literatur und Linguistik</t>
  </si>
  <si>
    <t>Fachschaft Jura - AOD 301</t>
  </si>
  <si>
    <t>Einnahmen der Fachschaft Jura</t>
  </si>
  <si>
    <t>Ausgaben der Fachschaft Jura</t>
  </si>
  <si>
    <t>Fachschaft Wirtschaftswissenschaften - AOD 302</t>
  </si>
  <si>
    <t xml:space="preserve">Einnahmen AK WiPäd  </t>
  </si>
  <si>
    <t>129.07</t>
  </si>
  <si>
    <t>Einnahmen AK SEDS</t>
  </si>
  <si>
    <t>neu</t>
  </si>
  <si>
    <t>129.06</t>
  </si>
  <si>
    <t>Einnahmen der Fachschaft Wirtschaftswissenschaften</t>
  </si>
  <si>
    <t xml:space="preserve">Ausgaben AK WiPäd  </t>
  </si>
  <si>
    <t>532.05</t>
  </si>
  <si>
    <t>Ausgaben AK SEDS</t>
  </si>
  <si>
    <t>Ausgaben der Fachschaft Wirtschaftswissenschaften</t>
  </si>
  <si>
    <t>Fachschaft Finanzmathematik - AOD 303</t>
  </si>
  <si>
    <t>Einnahmen der Fachschaft Finanzmathematik</t>
  </si>
  <si>
    <t>Ausgaben der Fachschaft Finanzmathematik</t>
  </si>
  <si>
    <t>Fachschaft Politik und Verwaltung - AOD 304</t>
  </si>
  <si>
    <t>Einnahmen der Fachschaft Politik und Verwltung</t>
  </si>
  <si>
    <t>Ausgaben der Fachschaft Politik und Verwltung</t>
  </si>
  <si>
    <t>Fachschaft Lehramt - AOD 401</t>
  </si>
  <si>
    <t>Einnahmen der Fachschaft Lehramt</t>
  </si>
  <si>
    <t>Ausgaben der Fachschaft Lehramt</t>
  </si>
  <si>
    <t>Arbeitskreis Kultur Uni Konstanz - AOD 501</t>
  </si>
  <si>
    <t>Arbeitskreis Lumière Kino - AOD 502</t>
  </si>
  <si>
    <t>Einnahmen Arbeitskreis Lumière Kino</t>
  </si>
  <si>
    <t>Allgemeine Zuweisungen an das Lumière Kino</t>
  </si>
  <si>
    <t>Druckkosten</t>
  </si>
  <si>
    <t>511.02</t>
  </si>
  <si>
    <t>Lizenzen</t>
  </si>
  <si>
    <t>Getränke und Snacks</t>
  </si>
  <si>
    <t>514.02</t>
  </si>
  <si>
    <t>DVDs</t>
  </si>
  <si>
    <t>Arbeitskreis Fahrradwerkstatt - AOD 503</t>
  </si>
  <si>
    <t>Einnahmen Arbeitskreis Fahrradwerkstatt</t>
  </si>
  <si>
    <t>Allgemeine Zuweisungen an den Arbeitskreis Fahrradwerkstatt</t>
  </si>
  <si>
    <t>Ausgaben Arbeitskreis Fahrradwerkstatt</t>
  </si>
  <si>
    <t>Arbeitskreis Klimbim &amp; Firlefanz - AOD 505</t>
  </si>
  <si>
    <t>Einnahmen Arbeitskreis Klimbim &amp; Firlefanz</t>
  </si>
  <si>
    <t>Ausgaben Arbeitskreis Klimbim &amp; Firlfanz</t>
  </si>
  <si>
    <t>Kontrollsummen Einnahmen/Ausgaben</t>
  </si>
  <si>
    <t>Betriebs-/Verwaltungskosten StuVe</t>
  </si>
  <si>
    <t>Büromaterial, Lizenzen, Porto, Büroausstattung, Bankkosten, Fahrtkosten etc</t>
  </si>
  <si>
    <t>Wird über die Rücklagen abgebildet</t>
  </si>
  <si>
    <t>Hierher gezogen, da es sich nicht um ein Projekt des Referates NaSoGl handelt, sondern um ein StuVe-Projekt; aufgestockt da teurer</t>
  </si>
  <si>
    <t>Die Konvente möchten aufgrund der Pandemie ihre Restmittel übernehmen (13.000 aus 2021 und 5.600 neu)</t>
  </si>
  <si>
    <t>617.19</t>
  </si>
  <si>
    <t>Auflösung AK durch das StuPa</t>
  </si>
  <si>
    <t>Erhöhung um 5.000 EUR; falls die Mittel nicht abgeschöpft werden in 2022 wieder Reduzierung auf 10.000 EUR</t>
  </si>
  <si>
    <t>gehen in den FSK-Fördertopf für FS-Förderungen</t>
  </si>
  <si>
    <t>wegen Inaktivität/Beschluss am 18.11.2021 TOP 8</t>
  </si>
  <si>
    <t>Projektförderung für Fachschaften aus UniRat Preisgeld</t>
  </si>
  <si>
    <t>Fix: CF 40.000 EUR, nightline: 4000 EUR;  UTK 10.000 EUR  1.Erhöht um 120 TEUR 2. Reduzierung um 18.500 EUR für FSK und DokKonv</t>
  </si>
  <si>
    <t>Vorläufige Schätzung !</t>
  </si>
  <si>
    <t>Beschlussfassung: Studierendenparlament in der 7. Sitzung vom 25.11.2021</t>
  </si>
  <si>
    <t>Legende:</t>
  </si>
  <si>
    <t>Erklärung</t>
  </si>
  <si>
    <t>001</t>
  </si>
  <si>
    <t>AStA (Allgemeiner StudierendenAuschuss)</t>
  </si>
  <si>
    <t>003</t>
  </si>
  <si>
    <t>Referat für Finanzen</t>
  </si>
  <si>
    <t>005</t>
  </si>
  <si>
    <t>Referat für Nachhaltigkeit, Gleichstellung &amp; Soziales</t>
  </si>
  <si>
    <t>006</t>
  </si>
  <si>
    <t>Referat für Hochschulpolitik</t>
  </si>
  <si>
    <t>009</t>
  </si>
  <si>
    <t>Referat für Kultur &amp; Event</t>
  </si>
  <si>
    <t>015</t>
  </si>
  <si>
    <t>Vorstand der Verfassten Studierendenschaft</t>
  </si>
  <si>
    <t>016</t>
  </si>
  <si>
    <t>StuPa (StudierendenParlament)</t>
  </si>
  <si>
    <t>017</t>
  </si>
  <si>
    <t>FSK (Fachschaftskonferenz)</t>
  </si>
  <si>
    <t>020</t>
  </si>
  <si>
    <t>AStA-Sekretariat</t>
  </si>
  <si>
    <t>021</t>
  </si>
  <si>
    <t>023</t>
  </si>
  <si>
    <t>Wahlausschuss</t>
  </si>
  <si>
    <t>024</t>
  </si>
  <si>
    <t>Konvente</t>
  </si>
  <si>
    <t>1XX</t>
  </si>
  <si>
    <t>Naturwissenschaftliche Sektion</t>
  </si>
  <si>
    <t>2XX</t>
  </si>
  <si>
    <t>Geisteswissenschaftliche Sektion</t>
  </si>
  <si>
    <t>3XX</t>
  </si>
  <si>
    <t>Sektion Politik, Wirtschaft und Recht</t>
  </si>
  <si>
    <t>4XX</t>
  </si>
  <si>
    <t>Lehramt</t>
  </si>
  <si>
    <t>5XX</t>
  </si>
  <si>
    <t>Arbeitskreise des AStA</t>
  </si>
  <si>
    <t>Übersicht über den zentralen Haushalt 2022</t>
  </si>
  <si>
    <t>Die Mittel müssen 2022 verwendet werden. Nicht verwendete Mittel gehen 2023 in den zentralen Haushalt der VS</t>
  </si>
  <si>
    <t>Stand der Rücklagen nach Abschluss des Haushaltsjahrs 2021</t>
  </si>
  <si>
    <t>Geplanter Stand der Rücklagen zum Ende des Haushaltsjahrs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</si>
</sst>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€&quot;"/>
    <numFmt numFmtId="165" formatCode="#,##0&quot; €&quot;"/>
    <numFmt numFmtId="166" formatCode="#,##0.00&quot; €&quot;"/>
    <numFmt numFmtId="167" formatCode="#,##0.00&quot; € &quot;;\-#,##0.00&quot; € &quot;;&quot; -&quot;#&quot; € &quot;;@\ "/>
    <numFmt numFmtId="168" formatCode="#,##0.00&quot; €&quot;;\-#,##0.00&quot; €&quot;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0"/>
      <name val="Arial"/>
      <family val="2"/>
      <charset val="1"/>
    </font>
    <font>
      <b/>
      <strike/>
      <sz val="14"/>
      <color rgb="FF000000"/>
      <name val="Calibri"/>
      <family val="2"/>
    </font>
    <font>
      <strike/>
      <sz val="11"/>
      <color theme="1"/>
      <name val="Calibri"/>
      <family val="2"/>
      <scheme val="minor"/>
    </font>
    <font>
      <b/>
      <strike/>
      <sz val="12"/>
      <color rgb="FF000000"/>
      <name val="Calibri"/>
      <family val="2"/>
    </font>
    <font>
      <strike/>
      <sz val="11"/>
      <name val="Calibri"/>
      <family val="2"/>
    </font>
    <font>
      <b/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4FC68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000000"/>
        <bgColor rgb="FF003300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rgb="FF92D050"/>
      </patternFill>
    </fill>
    <fill>
      <patternFill patternType="solid">
        <fgColor theme="0" tint="-0.14999847407452621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3">
    <xf numFmtId="0" fontId="0" fillId="0" borderId="0" xfId="0"/>
    <xf numFmtId="0" fontId="4" fillId="0" borderId="0" xfId="0" applyFont="1" applyAlignment="1">
      <alignment horizontal="center"/>
    </xf>
    <xf numFmtId="0" fontId="0" fillId="3" borderId="4" xfId="0" applyFill="1" applyBorder="1"/>
    <xf numFmtId="0" fontId="0" fillId="4" borderId="6" xfId="0" applyFill="1" applyBorder="1"/>
    <xf numFmtId="0" fontId="0" fillId="4" borderId="7" xfId="0" applyFill="1" applyBorder="1"/>
    <xf numFmtId="0" fontId="0" fillId="3" borderId="7" xfId="0" applyFill="1" applyBorder="1"/>
    <xf numFmtId="0" fontId="0" fillId="3" borderId="9" xfId="0" applyFill="1" applyBorder="1"/>
    <xf numFmtId="0" fontId="0" fillId="4" borderId="17" xfId="0" applyFill="1" applyBorder="1"/>
    <xf numFmtId="0" fontId="0" fillId="4" borderId="18" xfId="0" applyFill="1" applyBorder="1"/>
    <xf numFmtId="0" fontId="0" fillId="3" borderId="18" xfId="0" applyFill="1" applyBorder="1"/>
    <xf numFmtId="0" fontId="0" fillId="3" borderId="19" xfId="0" applyFill="1" applyBorder="1"/>
    <xf numFmtId="164" fontId="0" fillId="4" borderId="17" xfId="0" applyNumberFormat="1" applyFill="1" applyBorder="1"/>
    <xf numFmtId="164" fontId="0" fillId="4" borderId="18" xfId="0" applyNumberFormat="1" applyFill="1" applyBorder="1"/>
    <xf numFmtId="164" fontId="0" fillId="3" borderId="18" xfId="0" applyNumberFormat="1" applyFill="1" applyBorder="1"/>
    <xf numFmtId="164" fontId="0" fillId="3" borderId="19" xfId="0" applyNumberFormat="1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164" fontId="0" fillId="3" borderId="22" xfId="0" applyNumberFormat="1" applyFill="1" applyBorder="1"/>
    <xf numFmtId="0" fontId="0" fillId="3" borderId="23" xfId="0" applyFill="1" applyBorder="1"/>
    <xf numFmtId="0" fontId="0" fillId="4" borderId="24" xfId="0" applyFill="1" applyBorder="1"/>
    <xf numFmtId="0" fontId="0" fillId="4" borderId="20" xfId="0" applyFill="1" applyBorder="1"/>
    <xf numFmtId="0" fontId="0" fillId="3" borderId="24" xfId="0" applyFill="1" applyBorder="1"/>
    <xf numFmtId="0" fontId="0" fillId="3" borderId="17" xfId="0" applyFill="1" applyBorder="1"/>
    <xf numFmtId="164" fontId="0" fillId="3" borderId="17" xfId="0" applyNumberFormat="1" applyFill="1" applyBorder="1"/>
    <xf numFmtId="0" fontId="0" fillId="3" borderId="6" xfId="0" applyFill="1" applyBorder="1"/>
    <xf numFmtId="0" fontId="0" fillId="4" borderId="26" xfId="0" applyFill="1" applyBorder="1"/>
    <xf numFmtId="0" fontId="0" fillId="4" borderId="27" xfId="0" applyFill="1" applyBorder="1"/>
    <xf numFmtId="164" fontId="0" fillId="4" borderId="27" xfId="0" applyNumberFormat="1" applyFill="1" applyBorder="1"/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2" borderId="29" xfId="0" applyFill="1" applyBorder="1"/>
    <xf numFmtId="0" fontId="0" fillId="5" borderId="20" xfId="0" applyFill="1" applyBorder="1"/>
    <xf numFmtId="0" fontId="0" fillId="5" borderId="18" xfId="0" applyFill="1" applyBorder="1"/>
    <xf numFmtId="164" fontId="0" fillId="5" borderId="18" xfId="0" applyNumberFormat="1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3" xfId="0" applyFill="1" applyBorder="1"/>
    <xf numFmtId="0" fontId="0" fillId="5" borderId="19" xfId="0" applyFill="1" applyBorder="1"/>
    <xf numFmtId="164" fontId="0" fillId="5" borderId="19" xfId="0" applyNumberFormat="1" applyFill="1" applyBorder="1"/>
    <xf numFmtId="0" fontId="0" fillId="5" borderId="4" xfId="0" applyFill="1" applyBorder="1"/>
    <xf numFmtId="0" fontId="0" fillId="3" borderId="31" xfId="0" applyFill="1" applyBorder="1"/>
    <xf numFmtId="0" fontId="0" fillId="2" borderId="11" xfId="0" applyFill="1" applyBorder="1"/>
    <xf numFmtId="0" fontId="1" fillId="0" borderId="5" xfId="0" applyFont="1" applyFill="1" applyBorder="1" applyAlignment="1">
      <alignment horizontal="center"/>
    </xf>
    <xf numFmtId="0" fontId="0" fillId="4" borderId="25" xfId="0" applyFill="1" applyBorder="1"/>
    <xf numFmtId="0" fontId="1" fillId="0" borderId="32" xfId="0" applyFont="1" applyFill="1" applyBorder="1" applyAlignment="1">
      <alignment horizontal="center"/>
    </xf>
    <xf numFmtId="0" fontId="0" fillId="3" borderId="33" xfId="0" applyFill="1" applyBorder="1"/>
    <xf numFmtId="0" fontId="0" fillId="3" borderId="34" xfId="0" applyFill="1" applyBorder="1"/>
    <xf numFmtId="164" fontId="0" fillId="3" borderId="33" xfId="0" applyNumberFormat="1" applyFill="1" applyBorder="1"/>
    <xf numFmtId="0" fontId="3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0" fillId="0" borderId="46" xfId="0" applyBorder="1"/>
    <xf numFmtId="9" fontId="0" fillId="0" borderId="35" xfId="0" applyNumberFormat="1" applyBorder="1"/>
    <xf numFmtId="0" fontId="0" fillId="0" borderId="47" xfId="0" applyBorder="1"/>
    <xf numFmtId="0" fontId="0" fillId="0" borderId="9" xfId="0" applyBorder="1"/>
    <xf numFmtId="9" fontId="0" fillId="0" borderId="19" xfId="0" applyNumberFormat="1" applyBorder="1"/>
    <xf numFmtId="0" fontId="0" fillId="0" borderId="31" xfId="0" applyBorder="1"/>
    <xf numFmtId="0" fontId="1" fillId="7" borderId="5" xfId="0" applyFont="1" applyFill="1" applyBorder="1" applyAlignment="1">
      <alignment horizontal="center"/>
    </xf>
    <xf numFmtId="0" fontId="0" fillId="7" borderId="5" xfId="0" applyFont="1" applyFill="1" applyBorder="1"/>
    <xf numFmtId="0" fontId="0" fillId="0" borderId="48" xfId="0" applyFont="1" applyFill="1" applyBorder="1"/>
    <xf numFmtId="0" fontId="1" fillId="0" borderId="49" xfId="0" applyFont="1" applyFill="1" applyBorder="1" applyAlignment="1">
      <alignment horizontal="center"/>
    </xf>
    <xf numFmtId="0" fontId="8" fillId="0" borderId="49" xfId="0" applyFont="1" applyFill="1" applyBorder="1" applyAlignment="1">
      <alignment horizontal="left"/>
    </xf>
    <xf numFmtId="49" fontId="8" fillId="0" borderId="50" xfId="0" applyNumberFormat="1" applyFont="1" applyFill="1" applyBorder="1" applyAlignment="1">
      <alignment horizontal="center"/>
    </xf>
    <xf numFmtId="0" fontId="8" fillId="7" borderId="30" xfId="0" applyFont="1" applyFill="1" applyBorder="1" applyAlignment="1">
      <alignment vertical="top"/>
    </xf>
    <xf numFmtId="165" fontId="0" fillId="7" borderId="36" xfId="0" applyNumberFormat="1" applyFont="1" applyFill="1" applyBorder="1"/>
    <xf numFmtId="0" fontId="8" fillId="7" borderId="51" xfId="0" applyFont="1" applyFill="1" applyBorder="1" applyAlignment="1">
      <alignment vertical="top"/>
    </xf>
    <xf numFmtId="0" fontId="1" fillId="7" borderId="52" xfId="0" applyFont="1" applyFill="1" applyBorder="1" applyAlignment="1">
      <alignment horizontal="center"/>
    </xf>
    <xf numFmtId="0" fontId="8" fillId="7" borderId="52" xfId="0" applyFont="1" applyFill="1" applyBorder="1"/>
    <xf numFmtId="166" fontId="8" fillId="7" borderId="53" xfId="0" applyNumberFormat="1" applyFont="1" applyFill="1" applyBorder="1"/>
    <xf numFmtId="0" fontId="1" fillId="0" borderId="0" xfId="0" applyFont="1" applyAlignment="1">
      <alignment horizontal="left"/>
    </xf>
    <xf numFmtId="0" fontId="1" fillId="0" borderId="54" xfId="0" applyFont="1" applyBorder="1" applyAlignment="1">
      <alignment horizontal="center"/>
    </xf>
    <xf numFmtId="0" fontId="0" fillId="4" borderId="54" xfId="0" applyFill="1" applyBorder="1"/>
    <xf numFmtId="164" fontId="0" fillId="4" borderId="54" xfId="0" applyNumberFormat="1" applyFill="1" applyBorder="1"/>
    <xf numFmtId="0" fontId="0" fillId="3" borderId="54" xfId="0" applyFill="1" applyBorder="1"/>
    <xf numFmtId="164" fontId="0" fillId="3" borderId="54" xfId="0" applyNumberFormat="1" applyFill="1" applyBorder="1"/>
    <xf numFmtId="0" fontId="0" fillId="2" borderId="55" xfId="0" applyFill="1" applyBorder="1"/>
    <xf numFmtId="0" fontId="1" fillId="0" borderId="56" xfId="0" applyFont="1" applyBorder="1" applyAlignment="1">
      <alignment horizontal="center"/>
    </xf>
    <xf numFmtId="0" fontId="0" fillId="4" borderId="56" xfId="0" applyFill="1" applyBorder="1"/>
    <xf numFmtId="0" fontId="0" fillId="3" borderId="56" xfId="0" applyFill="1" applyBorder="1"/>
    <xf numFmtId="0" fontId="0" fillId="3" borderId="56" xfId="0" applyFont="1" applyFill="1" applyBorder="1"/>
    <xf numFmtId="0" fontId="1" fillId="3" borderId="57" xfId="0" applyFont="1" applyFill="1" applyBorder="1" applyAlignment="1">
      <alignment horizontal="left" vertical="top"/>
    </xf>
    <xf numFmtId="0" fontId="0" fillId="3" borderId="58" xfId="0" applyFill="1" applyBorder="1"/>
    <xf numFmtId="164" fontId="0" fillId="3" borderId="58" xfId="0" applyNumberFormat="1" applyFill="1" applyBorder="1"/>
    <xf numFmtId="0" fontId="0" fillId="3" borderId="59" xfId="0" applyFill="1" applyBorder="1"/>
    <xf numFmtId="0" fontId="0" fillId="8" borderId="31" xfId="0" applyFill="1" applyBorder="1"/>
    <xf numFmtId="49" fontId="0" fillId="4" borderId="39" xfId="0" applyNumberFormat="1" applyFill="1" applyBorder="1" applyAlignment="1">
      <alignment horizontal="right"/>
    </xf>
    <xf numFmtId="0" fontId="0" fillId="4" borderId="22" xfId="0" applyFill="1" applyBorder="1"/>
    <xf numFmtId="164" fontId="0" fillId="4" borderId="22" xfId="0" applyNumberFormat="1" applyFill="1" applyBorder="1"/>
    <xf numFmtId="0" fontId="10" fillId="0" borderId="45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0" fillId="0" borderId="0" xfId="0" applyNumberFormat="1"/>
    <xf numFmtId="0" fontId="0" fillId="0" borderId="40" xfId="0" applyBorder="1"/>
    <xf numFmtId="0" fontId="0" fillId="0" borderId="18" xfId="0" applyBorder="1"/>
    <xf numFmtId="0" fontId="0" fillId="0" borderId="22" xfId="0" applyBorder="1"/>
    <xf numFmtId="166" fontId="0" fillId="0" borderId="28" xfId="0" applyNumberFormat="1" applyBorder="1"/>
    <xf numFmtId="0" fontId="0" fillId="0" borderId="0" xfId="0" applyAlignment="1">
      <alignment horizontal="center"/>
    </xf>
    <xf numFmtId="166" fontId="0" fillId="0" borderId="60" xfId="0" applyNumberFormat="1" applyBorder="1"/>
    <xf numFmtId="166" fontId="0" fillId="0" borderId="41" xfId="0" applyNumberFormat="1" applyBorder="1"/>
    <xf numFmtId="166" fontId="0" fillId="0" borderId="0" xfId="0" applyNumberFormat="1"/>
    <xf numFmtId="0" fontId="0" fillId="0" borderId="39" xfId="0" applyBorder="1"/>
    <xf numFmtId="0" fontId="0" fillId="0" borderId="2" xfId="0" applyBorder="1"/>
    <xf numFmtId="0" fontId="0" fillId="0" borderId="19" xfId="0" applyBorder="1"/>
    <xf numFmtId="166" fontId="0" fillId="0" borderId="61" xfId="0" applyNumberFormat="1" applyBorder="1"/>
    <xf numFmtId="166" fontId="14" fillId="0" borderId="0" xfId="0" applyNumberFormat="1" applyFont="1"/>
    <xf numFmtId="0" fontId="10" fillId="0" borderId="6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6" fontId="11" fillId="0" borderId="42" xfId="0" applyNumberFormat="1" applyFont="1" applyBorder="1"/>
    <xf numFmtId="166" fontId="11" fillId="0" borderId="28" xfId="0" applyNumberFormat="1" applyFont="1" applyBorder="1"/>
    <xf numFmtId="0" fontId="0" fillId="0" borderId="10" xfId="0" applyBorder="1"/>
    <xf numFmtId="166" fontId="11" fillId="0" borderId="41" xfId="0" applyNumberFormat="1" applyFont="1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25" xfId="0" applyBorder="1"/>
    <xf numFmtId="166" fontId="11" fillId="0" borderId="34" xfId="0" applyNumberFormat="1" applyFont="1" applyBorder="1"/>
    <xf numFmtId="0" fontId="10" fillId="0" borderId="30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0" fillId="0" borderId="11" xfId="0" applyBorder="1"/>
    <xf numFmtId="166" fontId="11" fillId="0" borderId="37" xfId="0" applyNumberFormat="1" applyFont="1" applyBorder="1"/>
    <xf numFmtId="0" fontId="0" fillId="0" borderId="17" xfId="0" applyBorder="1"/>
    <xf numFmtId="0" fontId="0" fillId="0" borderId="43" xfId="0" applyBorder="1"/>
    <xf numFmtId="0" fontId="0" fillId="0" borderId="68" xfId="0" applyBorder="1"/>
    <xf numFmtId="0" fontId="11" fillId="0" borderId="69" xfId="0" applyFont="1" applyBorder="1"/>
    <xf numFmtId="166" fontId="11" fillId="0" borderId="70" xfId="0" applyNumberFormat="1" applyFont="1" applyBorder="1"/>
    <xf numFmtId="0" fontId="0" fillId="0" borderId="1" xfId="0" applyBorder="1"/>
    <xf numFmtId="0" fontId="11" fillId="0" borderId="71" xfId="0" applyFont="1" applyBorder="1"/>
    <xf numFmtId="166" fontId="11" fillId="0" borderId="60" xfId="0" applyNumberFormat="1" applyFont="1" applyBorder="1"/>
    <xf numFmtId="0" fontId="10" fillId="0" borderId="29" xfId="0" applyFont="1" applyBorder="1" applyAlignment="1">
      <alignment horizontal="center"/>
    </xf>
    <xf numFmtId="0" fontId="11" fillId="0" borderId="47" xfId="0" applyFont="1" applyBorder="1"/>
    <xf numFmtId="0" fontId="11" fillId="0" borderId="35" xfId="0" applyFont="1" applyBorder="1"/>
    <xf numFmtId="0" fontId="11" fillId="0" borderId="18" xfId="0" applyFont="1" applyBorder="1"/>
    <xf numFmtId="0" fontId="11" fillId="0" borderId="22" xfId="0" applyFont="1" applyBorder="1"/>
    <xf numFmtId="166" fontId="11" fillId="0" borderId="4" xfId="0" applyNumberFormat="1" applyFont="1" applyBorder="1"/>
    <xf numFmtId="166" fontId="11" fillId="0" borderId="7" xfId="0" applyNumberFormat="1" applyFont="1" applyBorder="1"/>
    <xf numFmtId="0" fontId="0" fillId="0" borderId="35" xfId="0" applyBorder="1"/>
    <xf numFmtId="166" fontId="11" fillId="0" borderId="72" xfId="0" applyNumberFormat="1" applyFont="1" applyBorder="1"/>
    <xf numFmtId="0" fontId="11" fillId="0" borderId="65" xfId="0" applyFont="1" applyBorder="1"/>
    <xf numFmtId="0" fontId="0" fillId="0" borderId="73" xfId="0" applyBorder="1"/>
    <xf numFmtId="166" fontId="11" fillId="0" borderId="38" xfId="0" applyNumberFormat="1" applyFont="1" applyBorder="1"/>
    <xf numFmtId="0" fontId="0" fillId="4" borderId="8" xfId="0" applyFill="1" applyBorder="1"/>
    <xf numFmtId="0" fontId="0" fillId="4" borderId="74" xfId="0" applyFill="1" applyBorder="1"/>
    <xf numFmtId="165" fontId="0" fillId="4" borderId="75" xfId="0" applyNumberFormat="1" applyFill="1" applyBorder="1"/>
    <xf numFmtId="0" fontId="0" fillId="3" borderId="76" xfId="0" applyFill="1" applyBorder="1"/>
    <xf numFmtId="0" fontId="0" fillId="3" borderId="8" xfId="0" applyFill="1" applyBorder="1"/>
    <xf numFmtId="0" fontId="0" fillId="0" borderId="0" xfId="0" applyBorder="1"/>
    <xf numFmtId="0" fontId="0" fillId="0" borderId="0" xfId="0" applyFont="1" applyBorder="1"/>
    <xf numFmtId="0" fontId="4" fillId="9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0" applyFont="1" applyFill="1"/>
    <xf numFmtId="0" fontId="17" fillId="0" borderId="30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7" fillId="0" borderId="45" xfId="0" applyFont="1" applyFill="1" applyBorder="1" applyAlignment="1">
      <alignment horizontal="center"/>
    </xf>
    <xf numFmtId="0" fontId="16" fillId="0" borderId="46" xfId="0" applyFont="1" applyFill="1" applyBorder="1"/>
    <xf numFmtId="0" fontId="16" fillId="0" borderId="47" xfId="0" applyFont="1" applyFill="1" applyBorder="1"/>
    <xf numFmtId="0" fontId="19" fillId="0" borderId="0" xfId="0" applyFont="1" applyFill="1" applyBorder="1" applyAlignment="1">
      <alignment horizontal="left"/>
    </xf>
    <xf numFmtId="166" fontId="18" fillId="0" borderId="37" xfId="0" applyNumberFormat="1" applyFont="1" applyFill="1" applyBorder="1"/>
    <xf numFmtId="0" fontId="16" fillId="0" borderId="10" xfId="0" applyFont="1" applyFill="1" applyBorder="1"/>
    <xf numFmtId="0" fontId="16" fillId="0" borderId="18" xfId="0" applyFont="1" applyFill="1" applyBorder="1"/>
    <xf numFmtId="0" fontId="0" fillId="0" borderId="0" xfId="0" applyFill="1" applyAlignment="1">
      <alignment horizontal="left"/>
    </xf>
    <xf numFmtId="166" fontId="18" fillId="0" borderId="41" xfId="0" applyNumberFormat="1" applyFont="1" applyFill="1" applyBorder="1"/>
    <xf numFmtId="166" fontId="16" fillId="0" borderId="0" xfId="0" applyNumberFormat="1" applyFont="1" applyFill="1"/>
    <xf numFmtId="0" fontId="16" fillId="0" borderId="40" xfId="0" applyFont="1" applyFill="1" applyBorder="1"/>
    <xf numFmtId="0" fontId="16" fillId="0" borderId="65" xfId="0" applyFont="1" applyFill="1" applyBorder="1"/>
    <xf numFmtId="0" fontId="16" fillId="0" borderId="22" xfId="0" applyFont="1" applyFill="1" applyBorder="1"/>
    <xf numFmtId="0" fontId="16" fillId="0" borderId="9" xfId="0" applyFont="1" applyFill="1" applyBorder="1"/>
    <xf numFmtId="0" fontId="16" fillId="0" borderId="19" xfId="0" applyFont="1" applyFill="1" applyBorder="1"/>
    <xf numFmtId="166" fontId="18" fillId="0" borderId="34" xfId="0" applyNumberFormat="1" applyFont="1" applyFill="1" applyBorder="1"/>
    <xf numFmtId="0" fontId="10" fillId="0" borderId="78" xfId="0" applyFont="1" applyBorder="1"/>
    <xf numFmtId="49" fontId="0" fillId="0" borderId="78" xfId="0" applyNumberFormat="1" applyBorder="1" applyAlignment="1">
      <alignment horizontal="center"/>
    </xf>
    <xf numFmtId="4" fontId="0" fillId="0" borderId="80" xfId="1" applyNumberFormat="1" applyFont="1" applyBorder="1" applyAlignment="1" applyProtection="1"/>
    <xf numFmtId="4" fontId="0" fillId="0" borderId="7" xfId="1" applyNumberFormat="1" applyFont="1" applyBorder="1" applyAlignment="1" applyProtection="1"/>
    <xf numFmtId="49" fontId="0" fillId="0" borderId="8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164" fontId="0" fillId="3" borderId="75" xfId="0" applyNumberFormat="1" applyFill="1" applyBorder="1"/>
    <xf numFmtId="0" fontId="0" fillId="3" borderId="75" xfId="0" applyFill="1" applyBorder="1"/>
    <xf numFmtId="0" fontId="8" fillId="3" borderId="12" xfId="0" applyFont="1" applyFill="1" applyBorder="1" applyAlignment="1">
      <alignment vertical="top"/>
    </xf>
    <xf numFmtId="0" fontId="1" fillId="3" borderId="44" xfId="0" applyFont="1" applyFill="1" applyBorder="1" applyAlignment="1">
      <alignment horizontal="center"/>
    </xf>
    <xf numFmtId="0" fontId="0" fillId="3" borderId="44" xfId="0" applyFont="1" applyFill="1" applyBorder="1"/>
    <xf numFmtId="165" fontId="0" fillId="3" borderId="45" xfId="0" applyNumberFormat="1" applyFont="1" applyFill="1" applyBorder="1"/>
    <xf numFmtId="0" fontId="8" fillId="3" borderId="30" xfId="0" applyFont="1" applyFill="1" applyBorder="1" applyAlignment="1">
      <alignment vertical="top"/>
    </xf>
    <xf numFmtId="0" fontId="1" fillId="3" borderId="5" xfId="0" applyFont="1" applyFill="1" applyBorder="1" applyAlignment="1">
      <alignment horizontal="center"/>
    </xf>
    <xf numFmtId="0" fontId="0" fillId="3" borderId="5" xfId="0" applyFont="1" applyFill="1" applyBorder="1"/>
    <xf numFmtId="165" fontId="0" fillId="3" borderId="36" xfId="0" applyNumberFormat="1" applyFont="1" applyFill="1" applyBorder="1"/>
    <xf numFmtId="167" fontId="0" fillId="3" borderId="36" xfId="0" applyNumberFormat="1" applyFont="1" applyFill="1" applyBorder="1"/>
    <xf numFmtId="0" fontId="8" fillId="3" borderId="51" xfId="0" applyFont="1" applyFill="1" applyBorder="1" applyAlignment="1">
      <alignment vertical="top"/>
    </xf>
    <xf numFmtId="0" fontId="1" fillId="3" borderId="52" xfId="0" applyFont="1" applyFill="1" applyBorder="1" applyAlignment="1">
      <alignment horizontal="center"/>
    </xf>
    <xf numFmtId="0" fontId="8" fillId="3" borderId="52" xfId="0" applyFont="1" applyFill="1" applyBorder="1"/>
    <xf numFmtId="166" fontId="8" fillId="3" borderId="53" xfId="0" applyNumberFormat="1" applyFont="1" applyFill="1" applyBorder="1"/>
    <xf numFmtId="0" fontId="0" fillId="0" borderId="0" xfId="0" applyFill="1"/>
    <xf numFmtId="0" fontId="0" fillId="0" borderId="0" xfId="0" applyFill="1" applyAlignment="1">
      <alignment vertical="center"/>
    </xf>
    <xf numFmtId="166" fontId="11" fillId="0" borderId="6" xfId="0" applyNumberFormat="1" applyFont="1" applyFill="1" applyBorder="1"/>
    <xf numFmtId="0" fontId="0" fillId="0" borderId="18" xfId="0" applyFill="1" applyBorder="1"/>
    <xf numFmtId="166" fontId="11" fillId="0" borderId="7" xfId="0" applyNumberFormat="1" applyFont="1" applyFill="1" applyBorder="1"/>
    <xf numFmtId="0" fontId="9" fillId="0" borderId="77" xfId="0" applyFont="1" applyBorder="1" applyAlignment="1">
      <alignment horizontal="center"/>
    </xf>
    <xf numFmtId="4" fontId="0" fillId="0" borderId="79" xfId="1" applyNumberFormat="1" applyFont="1" applyBorder="1" applyAlignment="1" applyProtection="1"/>
    <xf numFmtId="4" fontId="0" fillId="0" borderId="82" xfId="1" applyNumberFormat="1" applyFont="1" applyBorder="1" applyAlignment="1" applyProtection="1"/>
    <xf numFmtId="49" fontId="10" fillId="0" borderId="14" xfId="0" applyNumberFormat="1" applyFont="1" applyBorder="1" applyAlignment="1">
      <alignment horizontal="center"/>
    </xf>
    <xf numFmtId="49" fontId="10" fillId="0" borderId="15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49" fontId="9" fillId="0" borderId="86" xfId="0" applyNumberFormat="1" applyFont="1" applyBorder="1" applyAlignment="1">
      <alignment horizontal="center"/>
    </xf>
    <xf numFmtId="49" fontId="9" fillId="0" borderId="87" xfId="0" applyNumberFormat="1" applyFont="1" applyBorder="1" applyAlignment="1">
      <alignment horizontal="center"/>
    </xf>
    <xf numFmtId="49" fontId="9" fillId="0" borderId="88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3" fillId="0" borderId="0" xfId="0" applyFont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49" fontId="9" fillId="0" borderId="15" xfId="0" applyNumberFormat="1" applyFont="1" applyBorder="1" applyAlignment="1">
      <alignment horizontal="center"/>
    </xf>
    <xf numFmtId="49" fontId="9" fillId="0" borderId="16" xfId="0" applyNumberFormat="1" applyFont="1" applyBorder="1" applyAlignment="1">
      <alignment horizontal="center"/>
    </xf>
    <xf numFmtId="49" fontId="15" fillId="0" borderId="14" xfId="0" applyNumberFormat="1" applyFont="1" applyFill="1" applyBorder="1" applyAlignment="1">
      <alignment horizontal="center"/>
    </xf>
    <xf numFmtId="49" fontId="15" fillId="0" borderId="15" xfId="0" applyNumberFormat="1" applyFont="1" applyFill="1" applyBorder="1" applyAlignment="1">
      <alignment horizontal="center"/>
    </xf>
    <xf numFmtId="49" fontId="15" fillId="0" borderId="16" xfId="0" applyNumberFormat="1" applyFont="1" applyFill="1" applyBorder="1" applyAlignment="1">
      <alignment horizontal="center"/>
    </xf>
    <xf numFmtId="0" fontId="1" fillId="3" borderId="55" xfId="0" applyFont="1" applyFill="1" applyBorder="1" applyAlignment="1">
      <alignment horizontal="left" vertical="top"/>
    </xf>
    <xf numFmtId="0" fontId="1" fillId="4" borderId="11" xfId="0" applyFont="1" applyFill="1" applyBorder="1" applyAlignment="1">
      <alignment horizontal="left" vertical="top"/>
    </xf>
    <xf numFmtId="0" fontId="1" fillId="4" borderId="10" xfId="0" applyFont="1" applyFill="1" applyBorder="1" applyAlignment="1">
      <alignment horizontal="left" vertical="top"/>
    </xf>
    <xf numFmtId="0" fontId="1" fillId="5" borderId="10" xfId="0" applyFont="1" applyFill="1" applyBorder="1" applyAlignment="1">
      <alignment horizontal="left" vertical="top"/>
    </xf>
    <xf numFmtId="0" fontId="1" fillId="5" borderId="9" xfId="0" applyFont="1" applyFill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89" xfId="0" applyFont="1" applyBorder="1" applyAlignment="1">
      <alignment horizontal="center"/>
    </xf>
    <xf numFmtId="0" fontId="5" fillId="0" borderId="90" xfId="0" applyFont="1" applyBorder="1" applyAlignment="1">
      <alignment horizontal="center"/>
    </xf>
    <xf numFmtId="0" fontId="5" fillId="0" borderId="91" xfId="0" applyFont="1" applyBorder="1" applyAlignment="1">
      <alignment horizontal="center"/>
    </xf>
    <xf numFmtId="0" fontId="1" fillId="4" borderId="92" xfId="0" applyFont="1" applyFill="1" applyBorder="1" applyAlignment="1">
      <alignment horizontal="left" vertical="top"/>
    </xf>
    <xf numFmtId="0" fontId="1" fillId="4" borderId="93" xfId="0" applyFont="1" applyFill="1" applyBorder="1" applyAlignment="1">
      <alignment horizontal="left" vertical="top"/>
    </xf>
    <xf numFmtId="0" fontId="1" fillId="3" borderId="10" xfId="0" applyFont="1" applyFill="1" applyBorder="1" applyAlignment="1">
      <alignment horizontal="left" vertical="top"/>
    </xf>
    <xf numFmtId="0" fontId="10" fillId="0" borderId="79" xfId="0" applyFont="1" applyBorder="1"/>
    <xf numFmtId="4" fontId="0" fillId="0" borderId="79" xfId="0" applyNumberFormat="1" applyBorder="1"/>
    <xf numFmtId="0" fontId="0" fillId="3" borderId="10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7" fillId="0" borderId="30" xfId="1" applyFont="1" applyBorder="1" applyAlignment="1" applyProtection="1">
      <alignment horizontal="center" wrapText="1"/>
    </xf>
    <xf numFmtId="167" fontId="7" fillId="0" borderId="36" xfId="1" applyNumberFormat="1" applyFont="1" applyBorder="1" applyAlignment="1" applyProtection="1">
      <alignment horizontal="center"/>
    </xf>
    <xf numFmtId="0" fontId="0" fillId="0" borderId="10" xfId="1" applyFont="1" applyFill="1" applyBorder="1" applyAlignment="1" applyProtection="1"/>
    <xf numFmtId="167" fontId="11" fillId="0" borderId="38" xfId="1" applyNumberFormat="1" applyFont="1" applyBorder="1" applyAlignment="1" applyProtection="1"/>
    <xf numFmtId="0" fontId="0" fillId="0" borderId="39" xfId="1" applyFont="1" applyBorder="1" applyAlignment="1" applyProtection="1"/>
    <xf numFmtId="167" fontId="11" fillId="0" borderId="28" xfId="1" applyNumberFormat="1" applyFont="1" applyBorder="1" applyAlignment="1" applyProtection="1"/>
    <xf numFmtId="0" fontId="0" fillId="0" borderId="40" xfId="1" applyFont="1" applyBorder="1" applyAlignment="1" applyProtection="1"/>
    <xf numFmtId="167" fontId="11" fillId="0" borderId="37" xfId="1" applyNumberFormat="1" applyFont="1" applyBorder="1" applyAlignment="1" applyProtection="1"/>
    <xf numFmtId="0" fontId="7" fillId="0" borderId="9" xfId="1" applyFont="1" applyBorder="1" applyAlignment="1" applyProtection="1">
      <alignment horizontal="right"/>
    </xf>
    <xf numFmtId="167" fontId="7" fillId="0" borderId="4" xfId="1" applyNumberFormat="1" applyFont="1" applyBorder="1" applyAlignment="1" applyProtection="1">
      <alignment horizontal="left"/>
    </xf>
    <xf numFmtId="49" fontId="0" fillId="6" borderId="83" xfId="0" applyNumberFormat="1" applyFill="1" applyBorder="1" applyAlignment="1">
      <alignment horizontal="center"/>
    </xf>
    <xf numFmtId="49" fontId="0" fillId="6" borderId="84" xfId="0" applyNumberFormat="1" applyFill="1" applyBorder="1" applyAlignment="1">
      <alignment horizontal="center"/>
    </xf>
    <xf numFmtId="49" fontId="0" fillId="6" borderId="85" xfId="0" applyNumberFormat="1" applyFill="1" applyBorder="1" applyAlignment="1">
      <alignment horizontal="center"/>
    </xf>
    <xf numFmtId="49" fontId="10" fillId="0" borderId="62" xfId="0" applyNumberFormat="1" applyFont="1" applyBorder="1" applyAlignment="1">
      <alignment horizontal="center"/>
    </xf>
    <xf numFmtId="49" fontId="10" fillId="0" borderId="67" xfId="0" applyNumberFormat="1" applyFont="1" applyBorder="1" applyAlignment="1">
      <alignment horizontal="center"/>
    </xf>
    <xf numFmtId="49" fontId="10" fillId="0" borderId="13" xfId="0" applyNumberFormat="1" applyFont="1" applyBorder="1" applyAlignment="1">
      <alignment horizontal="center"/>
    </xf>
    <xf numFmtId="0" fontId="7" fillId="0" borderId="30" xfId="1" applyFont="1" applyFill="1" applyBorder="1" applyAlignment="1" applyProtection="1">
      <alignment horizontal="center" wrapText="1"/>
    </xf>
    <xf numFmtId="167" fontId="7" fillId="0" borderId="32" xfId="1" applyNumberFormat="1" applyFont="1" applyBorder="1" applyAlignment="1" applyProtection="1">
      <alignment horizontal="center"/>
    </xf>
    <xf numFmtId="167" fontId="0" fillId="0" borderId="37" xfId="1" applyNumberFormat="1" applyFont="1" applyFill="1" applyBorder="1" applyAlignment="1" applyProtection="1"/>
    <xf numFmtId="0" fontId="0" fillId="0" borderId="10" xfId="1" applyFont="1" applyBorder="1" applyAlignment="1" applyProtection="1"/>
    <xf numFmtId="167" fontId="0" fillId="0" borderId="28" xfId="1" applyNumberFormat="1" applyFont="1" applyFill="1" applyBorder="1" applyAlignment="1" applyProtection="1"/>
    <xf numFmtId="0" fontId="11" fillId="0" borderId="40" xfId="1" applyFont="1" applyBorder="1" applyAlignment="1" applyProtection="1"/>
    <xf numFmtId="167" fontId="11" fillId="0" borderId="37" xfId="1" applyNumberFormat="1" applyFont="1" applyFill="1" applyBorder="1" applyAlignment="1" applyProtection="1"/>
    <xf numFmtId="167" fontId="0" fillId="0" borderId="41" xfId="1" applyNumberFormat="1" applyFont="1" applyFill="1" applyBorder="1" applyAlignment="1" applyProtection="1"/>
    <xf numFmtId="0" fontId="7" fillId="0" borderId="39" xfId="1" applyFont="1" applyBorder="1" applyAlignment="1" applyProtection="1">
      <alignment horizontal="right"/>
    </xf>
    <xf numFmtId="167" fontId="7" fillId="0" borderId="41" xfId="1" applyNumberFormat="1" applyFont="1" applyBorder="1" applyAlignment="1" applyProtection="1">
      <alignment horizontal="left"/>
    </xf>
    <xf numFmtId="49" fontId="0" fillId="6" borderId="1" xfId="0" applyNumberFormat="1" applyFill="1" applyBorder="1" applyAlignment="1">
      <alignment horizontal="center"/>
    </xf>
    <xf numFmtId="49" fontId="0" fillId="6" borderId="0" xfId="0" applyNumberFormat="1" applyFill="1" applyBorder="1" applyAlignment="1">
      <alignment horizontal="center"/>
    </xf>
    <xf numFmtId="49" fontId="0" fillId="6" borderId="37" xfId="0" applyNumberFormat="1" applyFill="1" applyBorder="1" applyAlignment="1">
      <alignment horizontal="center"/>
    </xf>
    <xf numFmtId="167" fontId="7" fillId="0" borderId="13" xfId="1" applyNumberFormat="1" applyFont="1" applyBorder="1" applyAlignment="1" applyProtection="1">
      <alignment horizontal="center"/>
    </xf>
    <xf numFmtId="167" fontId="11" fillId="0" borderId="42" xfId="1" applyNumberFormat="1" applyFont="1" applyBorder="1" applyAlignment="1" applyProtection="1"/>
    <xf numFmtId="167" fontId="11" fillId="0" borderId="28" xfId="1" applyNumberFormat="1" applyFont="1" applyFill="1" applyBorder="1" applyAlignment="1" applyProtection="1"/>
    <xf numFmtId="0" fontId="7" fillId="0" borderId="10" xfId="1" applyFont="1" applyBorder="1" applyAlignment="1" applyProtection="1">
      <alignment horizontal="right"/>
    </xf>
    <xf numFmtId="168" fontId="12" fillId="0" borderId="37" xfId="1" applyNumberFormat="1" applyFont="1" applyBorder="1" applyAlignment="1" applyProtection="1">
      <alignment horizontal="left"/>
    </xf>
    <xf numFmtId="0" fontId="0" fillId="0" borderId="34" xfId="0" applyBorder="1"/>
    <xf numFmtId="0" fontId="7" fillId="0" borderId="43" xfId="1" applyFont="1" applyBorder="1" applyAlignment="1" applyProtection="1">
      <alignment horizontal="right"/>
    </xf>
    <xf numFmtId="167" fontId="12" fillId="0" borderId="4" xfId="1" applyNumberFormat="1" applyFont="1" applyBorder="1" applyAlignment="1" applyProtection="1">
      <alignment horizontal="left"/>
    </xf>
    <xf numFmtId="167" fontId="11" fillId="0" borderId="41" xfId="1" applyNumberFormat="1" applyFont="1" applyBorder="1" applyAlignment="1" applyProtection="1"/>
    <xf numFmtId="0" fontId="10" fillId="0" borderId="45" xfId="0" applyFont="1" applyBorder="1" applyAlignment="1">
      <alignment horizontal="center"/>
    </xf>
    <xf numFmtId="0" fontId="0" fillId="0" borderId="37" xfId="0" applyBorder="1"/>
  </cellXfs>
  <cellStyles count="2">
    <cellStyle name="Erklärender Text" xfId="1" builtinId="53"/>
    <cellStyle name="Standard" xfId="0" builtinId="0"/>
  </cellStyles>
  <dxfs count="0"/>
  <tableStyles count="0" defaultTableStyle="TableStyleMedium2" defaultPivotStyle="PivotStyleLight16"/>
  <colors>
    <mruColors>
      <color rgb="FF84FC68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8"/>
  <sheetViews>
    <sheetView tabSelected="1" topLeftCell="A99" zoomScale="75" zoomScaleNormal="80" workbookViewId="0">
      <selection activeCell="E294" sqref="E294"/>
    </sheetView>
  </sheetViews>
  <sheetFormatPr baseColWidth="10" defaultRowHeight="15" x14ac:dyDescent="0.2"/>
  <cols>
    <col min="1" max="1" width="14.1640625" customWidth="1"/>
    <col min="2" max="2" width="13.5" customWidth="1"/>
    <col min="3" max="3" width="55.5" customWidth="1"/>
    <col min="4" max="4" width="24.1640625" customWidth="1"/>
    <col min="5" max="5" width="12.5" customWidth="1"/>
    <col min="6" max="6" width="35.5" customWidth="1"/>
    <col min="7" max="7" width="129.83203125" customWidth="1"/>
  </cols>
  <sheetData>
    <row r="1" spans="1:7" ht="26" x14ac:dyDescent="0.3">
      <c r="A1" s="219" t="s">
        <v>101</v>
      </c>
      <c r="B1" s="219"/>
      <c r="C1" s="219"/>
      <c r="D1" s="219"/>
      <c r="E1" s="219"/>
      <c r="F1" s="219"/>
      <c r="G1" s="219"/>
    </row>
    <row r="3" spans="1:7" ht="24" x14ac:dyDescent="0.3">
      <c r="A3" s="220" t="s">
        <v>0</v>
      </c>
      <c r="B3" s="220"/>
      <c r="C3" s="220"/>
      <c r="D3" s="220"/>
      <c r="E3" s="220"/>
      <c r="F3" s="220"/>
      <c r="G3" s="220"/>
    </row>
    <row r="4" spans="1:7" ht="25" thickBot="1" x14ac:dyDescent="0.35">
      <c r="A4" s="149"/>
      <c r="B4" s="149"/>
      <c r="C4" s="149"/>
      <c r="D4" s="149"/>
      <c r="E4" s="149"/>
      <c r="F4" s="149"/>
      <c r="G4" s="149"/>
    </row>
    <row r="5" spans="1:7" ht="24" x14ac:dyDescent="0.3">
      <c r="A5" s="195" t="s">
        <v>282</v>
      </c>
      <c r="B5" s="195"/>
      <c r="C5" s="195"/>
      <c r="D5" s="149"/>
      <c r="E5" s="149"/>
      <c r="F5" s="149"/>
      <c r="G5" s="149"/>
    </row>
    <row r="6" spans="1:7" ht="24" x14ac:dyDescent="0.3">
      <c r="A6" s="169" t="s">
        <v>153</v>
      </c>
      <c r="B6" s="227" t="s">
        <v>283</v>
      </c>
      <c r="C6" s="227"/>
      <c r="D6" s="149"/>
      <c r="E6" s="149"/>
      <c r="F6" s="149"/>
      <c r="G6" s="149"/>
    </row>
    <row r="7" spans="1:7" ht="24" x14ac:dyDescent="0.3">
      <c r="A7" s="170" t="s">
        <v>284</v>
      </c>
      <c r="B7" s="228" t="s">
        <v>285</v>
      </c>
      <c r="C7" s="228"/>
      <c r="D7" s="149"/>
      <c r="E7" s="149"/>
      <c r="F7" s="149"/>
      <c r="G7" s="148" t="str">
        <f>IF(D31=D37,"Der Haushalt ist ausgeglichen!",IF(D31&gt;D37,"Der Haushalt ist NICHT ausgeglichen, zu viele Einnahmen!",IF(D31&lt;D37,"Der Haushalt ist NICHT ausgeglichen, zu viele Ausgaben!")))</f>
        <v>Der Haushalt ist ausgeglichen!</v>
      </c>
    </row>
    <row r="8" spans="1:7" ht="24" x14ac:dyDescent="0.3">
      <c r="A8" s="170" t="s">
        <v>286</v>
      </c>
      <c r="B8" s="228" t="s">
        <v>287</v>
      </c>
      <c r="C8" s="228"/>
      <c r="D8" s="149"/>
      <c r="E8" s="149"/>
      <c r="F8" s="149"/>
      <c r="G8" s="149"/>
    </row>
    <row r="9" spans="1:7" ht="24" x14ac:dyDescent="0.3">
      <c r="A9" s="170" t="s">
        <v>288</v>
      </c>
      <c r="B9" s="196" t="s">
        <v>289</v>
      </c>
      <c r="C9" s="196"/>
      <c r="D9" s="149"/>
      <c r="E9" s="149"/>
      <c r="F9" s="149"/>
      <c r="G9" s="1" t="s">
        <v>281</v>
      </c>
    </row>
    <row r="10" spans="1:7" ht="24" x14ac:dyDescent="0.3">
      <c r="A10" s="170" t="s">
        <v>290</v>
      </c>
      <c r="B10" s="196" t="s">
        <v>291</v>
      </c>
      <c r="C10" s="196"/>
      <c r="D10" s="149"/>
      <c r="E10" s="149"/>
      <c r="F10" s="149"/>
      <c r="G10" s="149"/>
    </row>
    <row r="11" spans="1:7" ht="24" x14ac:dyDescent="0.3">
      <c r="A11" s="170" t="s">
        <v>292</v>
      </c>
      <c r="B11" s="196" t="s">
        <v>293</v>
      </c>
      <c r="C11" s="196"/>
      <c r="D11" s="149"/>
      <c r="E11" s="149"/>
      <c r="F11" s="149"/>
      <c r="G11" s="149"/>
    </row>
    <row r="12" spans="1:7" ht="24" x14ac:dyDescent="0.3">
      <c r="A12" s="170" t="s">
        <v>294</v>
      </c>
      <c r="B12" s="196" t="s">
        <v>295</v>
      </c>
      <c r="C12" s="196"/>
      <c r="D12" s="149"/>
      <c r="E12" s="149"/>
      <c r="F12" s="149"/>
      <c r="G12" s="149"/>
    </row>
    <row r="13" spans="1:7" ht="24" x14ac:dyDescent="0.3">
      <c r="A13" s="170" t="s">
        <v>296</v>
      </c>
      <c r="B13" s="196" t="s">
        <v>297</v>
      </c>
      <c r="C13" s="196"/>
      <c r="D13" s="149"/>
      <c r="E13" s="149"/>
      <c r="F13" s="149"/>
      <c r="G13" s="149"/>
    </row>
    <row r="14" spans="1:7" ht="24" x14ac:dyDescent="0.3">
      <c r="A14" s="170" t="s">
        <v>298</v>
      </c>
      <c r="B14" s="196" t="s">
        <v>299</v>
      </c>
      <c r="C14" s="196"/>
      <c r="D14" s="149"/>
      <c r="E14" s="149"/>
      <c r="F14" s="149"/>
      <c r="G14" s="149"/>
    </row>
    <row r="15" spans="1:7" ht="24" x14ac:dyDescent="0.3">
      <c r="A15" s="170" t="s">
        <v>300</v>
      </c>
      <c r="B15" s="196" t="s">
        <v>301</v>
      </c>
      <c r="C15" s="196"/>
      <c r="D15" s="149"/>
      <c r="E15" s="149"/>
      <c r="F15" s="149"/>
      <c r="G15" s="149"/>
    </row>
    <row r="16" spans="1:7" ht="24" x14ac:dyDescent="0.3">
      <c r="A16" s="170" t="s">
        <v>302</v>
      </c>
      <c r="B16" s="196" t="s">
        <v>131</v>
      </c>
      <c r="C16" s="196"/>
      <c r="D16" s="149"/>
      <c r="E16" s="149"/>
      <c r="F16" s="149"/>
      <c r="G16" s="149"/>
    </row>
    <row r="17" spans="1:7" ht="24" x14ac:dyDescent="0.3">
      <c r="A17" s="170" t="s">
        <v>303</v>
      </c>
      <c r="B17" s="196" t="s">
        <v>304</v>
      </c>
      <c r="C17" s="196"/>
      <c r="D17" s="149"/>
      <c r="E17" s="149"/>
      <c r="F17" s="149"/>
      <c r="G17" s="149"/>
    </row>
    <row r="18" spans="1:7" ht="24" x14ac:dyDescent="0.3">
      <c r="A18" s="170" t="s">
        <v>305</v>
      </c>
      <c r="B18" s="171" t="s">
        <v>306</v>
      </c>
      <c r="C18" s="172"/>
      <c r="D18" s="149"/>
      <c r="E18" s="149"/>
      <c r="F18" s="149"/>
      <c r="G18" s="149"/>
    </row>
    <row r="19" spans="1:7" ht="24" x14ac:dyDescent="0.3">
      <c r="A19" s="170" t="s">
        <v>307</v>
      </c>
      <c r="B19" s="196" t="s">
        <v>308</v>
      </c>
      <c r="C19" s="196"/>
      <c r="D19" s="149"/>
      <c r="E19" s="149"/>
      <c r="F19" s="149"/>
      <c r="G19" s="149"/>
    </row>
    <row r="20" spans="1:7" ht="24" x14ac:dyDescent="0.3">
      <c r="A20" s="170" t="s">
        <v>309</v>
      </c>
      <c r="B20" s="196" t="s">
        <v>310</v>
      </c>
      <c r="C20" s="196"/>
      <c r="D20" s="149"/>
      <c r="E20" s="149"/>
      <c r="F20" s="149"/>
      <c r="G20" s="149"/>
    </row>
    <row r="21" spans="1:7" ht="24" x14ac:dyDescent="0.3">
      <c r="A21" s="170" t="s">
        <v>311</v>
      </c>
      <c r="B21" s="196" t="s">
        <v>312</v>
      </c>
      <c r="C21" s="196"/>
      <c r="D21" s="149"/>
      <c r="E21" s="149"/>
      <c r="F21" s="149"/>
      <c r="G21" s="149"/>
    </row>
    <row r="22" spans="1:7" ht="24" x14ac:dyDescent="0.3">
      <c r="A22" s="170" t="s">
        <v>313</v>
      </c>
      <c r="B22" s="196" t="s">
        <v>314</v>
      </c>
      <c r="C22" s="196"/>
      <c r="D22" s="149"/>
      <c r="E22" s="149"/>
      <c r="F22" s="149"/>
      <c r="G22" s="149"/>
    </row>
    <row r="23" spans="1:7" ht="25" thickBot="1" x14ac:dyDescent="0.35">
      <c r="A23" s="173" t="s">
        <v>315</v>
      </c>
      <c r="B23" s="197" t="s">
        <v>316</v>
      </c>
      <c r="C23" s="197"/>
      <c r="D23" s="149"/>
      <c r="E23" s="149"/>
      <c r="F23" s="149"/>
      <c r="G23" s="149"/>
    </row>
    <row r="24" spans="1:7" ht="24" x14ac:dyDescent="0.3">
      <c r="A24" s="149"/>
      <c r="B24" s="149"/>
      <c r="C24" s="149"/>
      <c r="D24" s="149"/>
      <c r="E24" s="149"/>
      <c r="F24" s="149"/>
      <c r="G24" s="149"/>
    </row>
    <row r="25" spans="1:7" ht="25" thickBot="1" x14ac:dyDescent="0.35">
      <c r="A25" s="174" t="s">
        <v>317</v>
      </c>
      <c r="B25" s="49"/>
      <c r="C25" s="49"/>
      <c r="D25" s="49"/>
      <c r="E25" s="49"/>
      <c r="F25" s="49"/>
      <c r="G25" s="49"/>
    </row>
    <row r="26" spans="1:7" ht="24" x14ac:dyDescent="0.3">
      <c r="A26" s="60"/>
      <c r="B26" s="61"/>
      <c r="C26" s="62" t="s">
        <v>93</v>
      </c>
      <c r="D26" s="63" t="s">
        <v>100</v>
      </c>
      <c r="E26" s="49"/>
      <c r="F26" s="49"/>
      <c r="G26" s="49"/>
    </row>
    <row r="27" spans="1:7" ht="24" x14ac:dyDescent="0.3">
      <c r="A27" s="64" t="s">
        <v>13</v>
      </c>
      <c r="B27" s="58"/>
      <c r="C27" s="59" t="s">
        <v>94</v>
      </c>
      <c r="D27" s="65">
        <f>F57</f>
        <v>302400</v>
      </c>
      <c r="E27" s="49"/>
      <c r="F27" s="49"/>
      <c r="G27" s="49"/>
    </row>
    <row r="28" spans="1:7" ht="24" x14ac:dyDescent="0.3">
      <c r="A28" s="64"/>
      <c r="B28" s="58"/>
      <c r="C28" s="59" t="s">
        <v>95</v>
      </c>
      <c r="D28" s="65">
        <f>F65</f>
        <v>326000</v>
      </c>
      <c r="E28" s="70"/>
      <c r="F28" s="49"/>
    </row>
    <row r="29" spans="1:7" ht="24" x14ac:dyDescent="0.3">
      <c r="A29" s="64"/>
      <c r="B29" s="58"/>
      <c r="C29" s="59" t="s">
        <v>96</v>
      </c>
      <c r="D29" s="65">
        <f>D128</f>
        <v>74000</v>
      </c>
      <c r="E29" s="49"/>
      <c r="F29" s="49"/>
      <c r="G29" s="49"/>
    </row>
    <row r="30" spans="1:7" ht="24" x14ac:dyDescent="0.3">
      <c r="A30" s="64"/>
      <c r="B30" s="58"/>
      <c r="C30" s="59" t="s">
        <v>12</v>
      </c>
      <c r="D30" s="65">
        <f>SUM(F43,F44,F58,F59,F60,F61,F62,F63,F64,F66,F79,F84,F89,F104,F117)</f>
        <v>15</v>
      </c>
      <c r="E30" s="49"/>
      <c r="F30" s="49"/>
    </row>
    <row r="31" spans="1:7" ht="25" thickBot="1" x14ac:dyDescent="0.35">
      <c r="A31" s="66"/>
      <c r="B31" s="67"/>
      <c r="C31" s="68" t="s">
        <v>97</v>
      </c>
      <c r="D31" s="69">
        <f>SUM(D27:D30)</f>
        <v>702415</v>
      </c>
      <c r="E31" s="49"/>
      <c r="F31" s="49"/>
      <c r="G31" s="49"/>
    </row>
    <row r="32" spans="1:7" ht="25" thickTop="1" x14ac:dyDescent="0.3">
      <c r="A32" s="177" t="s">
        <v>14</v>
      </c>
      <c r="B32" s="178"/>
      <c r="C32" s="179" t="s">
        <v>108</v>
      </c>
      <c r="D32" s="180">
        <f>SUM(F45,F46,F48,F51,F52,F53,F67,F68,F94,F112,F118)</f>
        <v>420144</v>
      </c>
      <c r="E32" s="49"/>
      <c r="F32" s="49"/>
      <c r="G32" s="49"/>
    </row>
    <row r="33" spans="1:7" ht="24" x14ac:dyDescent="0.3">
      <c r="A33" s="181"/>
      <c r="B33" s="182"/>
      <c r="C33" s="183" t="s">
        <v>98</v>
      </c>
      <c r="D33" s="184">
        <f>F75</f>
        <v>80000</v>
      </c>
      <c r="E33" s="90"/>
      <c r="F33" s="49"/>
      <c r="G33" s="49"/>
    </row>
    <row r="34" spans="1:7" ht="24" x14ac:dyDescent="0.3">
      <c r="A34" s="181"/>
      <c r="B34" s="182"/>
      <c r="C34" s="183" t="s">
        <v>136</v>
      </c>
      <c r="D34" s="184">
        <f>F73+F74</f>
        <v>15120</v>
      </c>
      <c r="E34" s="49"/>
      <c r="F34" s="49"/>
      <c r="G34" s="49"/>
    </row>
    <row r="35" spans="1:7" ht="24" x14ac:dyDescent="0.3">
      <c r="A35" s="181"/>
      <c r="B35" s="182"/>
      <c r="C35" s="183" t="s">
        <v>109</v>
      </c>
      <c r="D35" s="184">
        <f>SUM(F47,F49,F50,F69,F70,F71,F72,F80,F85,F90,F95,F96,F100,F105,F106,F108,F107,F113)</f>
        <v>67151</v>
      </c>
      <c r="E35" s="49"/>
      <c r="F35" s="49"/>
      <c r="G35" s="49"/>
    </row>
    <row r="36" spans="1:7" ht="24" x14ac:dyDescent="0.3">
      <c r="A36" s="181"/>
      <c r="B36" s="182"/>
      <c r="C36" s="183" t="s">
        <v>138</v>
      </c>
      <c r="D36" s="185">
        <f>D156</f>
        <v>120000</v>
      </c>
      <c r="E36" s="70"/>
      <c r="F36" s="49"/>
      <c r="G36" s="49"/>
    </row>
    <row r="37" spans="1:7" ht="25" thickBot="1" x14ac:dyDescent="0.35">
      <c r="A37" s="186"/>
      <c r="B37" s="187"/>
      <c r="C37" s="188" t="s">
        <v>99</v>
      </c>
      <c r="D37" s="189">
        <f>SUM(D32:D36)</f>
        <v>702415</v>
      </c>
      <c r="E37" s="49"/>
      <c r="F37" s="49"/>
      <c r="G37" s="49"/>
    </row>
    <row r="38" spans="1:7" ht="25" thickTop="1" x14ac:dyDescent="0.3">
      <c r="A38" s="49"/>
      <c r="B38" s="49"/>
      <c r="C38" s="49"/>
      <c r="D38" s="49"/>
      <c r="E38" s="49"/>
      <c r="F38" s="49"/>
      <c r="G38" s="49"/>
    </row>
    <row r="39" spans="1:7" ht="24" x14ac:dyDescent="0.3">
      <c r="A39" s="49"/>
      <c r="B39" s="49"/>
      <c r="C39" s="49"/>
      <c r="D39" s="49"/>
      <c r="E39" s="49"/>
      <c r="F39" s="49"/>
      <c r="G39" s="49"/>
    </row>
    <row r="40" spans="1:7" ht="17" thickBot="1" x14ac:dyDescent="0.25">
      <c r="A40" s="1"/>
      <c r="B40" s="1"/>
      <c r="C40" s="1"/>
      <c r="D40" s="1"/>
      <c r="E40" s="1"/>
      <c r="F40" s="1"/>
      <c r="G40" s="1"/>
    </row>
    <row r="41" spans="1:7" ht="19" x14ac:dyDescent="0.25">
      <c r="A41" s="221" t="s">
        <v>1</v>
      </c>
      <c r="B41" s="222"/>
      <c r="C41" s="222"/>
      <c r="D41" s="222"/>
      <c r="E41" s="222"/>
      <c r="F41" s="222"/>
      <c r="G41" s="223"/>
    </row>
    <row r="42" spans="1:7" x14ac:dyDescent="0.2">
      <c r="A42" s="76"/>
      <c r="B42" s="71" t="s">
        <v>2</v>
      </c>
      <c r="C42" s="71" t="s">
        <v>3</v>
      </c>
      <c r="D42" s="71" t="s">
        <v>4</v>
      </c>
      <c r="E42" s="71" t="s">
        <v>104</v>
      </c>
      <c r="F42" s="71" t="s">
        <v>5</v>
      </c>
      <c r="G42" s="77" t="s">
        <v>6</v>
      </c>
    </row>
    <row r="43" spans="1:7" x14ac:dyDescent="0.2">
      <c r="A43" s="224" t="s">
        <v>13</v>
      </c>
      <c r="B43" s="72" t="s">
        <v>8</v>
      </c>
      <c r="C43" s="72" t="s">
        <v>9</v>
      </c>
      <c r="D43" s="72" t="s">
        <v>10</v>
      </c>
      <c r="E43" s="72" t="s">
        <v>105</v>
      </c>
      <c r="F43" s="73">
        <v>1</v>
      </c>
      <c r="G43" s="78"/>
    </row>
    <row r="44" spans="1:7" x14ac:dyDescent="0.2">
      <c r="A44" s="225"/>
      <c r="B44" s="72" t="s">
        <v>11</v>
      </c>
      <c r="C44" s="72" t="s">
        <v>12</v>
      </c>
      <c r="D44" s="72" t="s">
        <v>10</v>
      </c>
      <c r="E44" s="72" t="s">
        <v>105</v>
      </c>
      <c r="F44" s="73">
        <v>1</v>
      </c>
      <c r="G44" s="78"/>
    </row>
    <row r="45" spans="1:7" x14ac:dyDescent="0.2">
      <c r="A45" s="214" t="s">
        <v>14</v>
      </c>
      <c r="B45" s="74" t="s">
        <v>16</v>
      </c>
      <c r="C45" s="74" t="s">
        <v>15</v>
      </c>
      <c r="D45" s="74" t="s">
        <v>17</v>
      </c>
      <c r="E45" s="74" t="s">
        <v>106</v>
      </c>
      <c r="F45" s="75">
        <v>25800</v>
      </c>
      <c r="G45" s="79" t="s">
        <v>59</v>
      </c>
    </row>
    <row r="46" spans="1:7" x14ac:dyDescent="0.2">
      <c r="A46" s="214"/>
      <c r="B46" s="74" t="s">
        <v>18</v>
      </c>
      <c r="C46" s="74" t="s">
        <v>19</v>
      </c>
      <c r="D46" s="74" t="s">
        <v>17</v>
      </c>
      <c r="E46" s="74" t="s">
        <v>106</v>
      </c>
      <c r="F46" s="75">
        <v>12960</v>
      </c>
      <c r="G46" s="79" t="s">
        <v>145</v>
      </c>
    </row>
    <row r="47" spans="1:7" x14ac:dyDescent="0.2">
      <c r="A47" s="214"/>
      <c r="B47" s="74" t="s">
        <v>20</v>
      </c>
      <c r="C47" s="74" t="s">
        <v>21</v>
      </c>
      <c r="D47" s="74" t="s">
        <v>17</v>
      </c>
      <c r="E47" s="74" t="s">
        <v>105</v>
      </c>
      <c r="F47" s="75">
        <v>6000</v>
      </c>
      <c r="G47" s="79"/>
    </row>
    <row r="48" spans="1:7" x14ac:dyDescent="0.2">
      <c r="A48" s="214"/>
      <c r="B48" s="74" t="s">
        <v>62</v>
      </c>
      <c r="C48" s="74" t="s">
        <v>29</v>
      </c>
      <c r="D48" s="74" t="s">
        <v>17</v>
      </c>
      <c r="E48" s="74" t="s">
        <v>106</v>
      </c>
      <c r="F48" s="75">
        <v>5000</v>
      </c>
      <c r="G48" s="79" t="s">
        <v>271</v>
      </c>
    </row>
    <row r="49" spans="1:15" x14ac:dyDescent="0.2">
      <c r="A49" s="214"/>
      <c r="B49" s="74" t="s">
        <v>23</v>
      </c>
      <c r="C49" s="74" t="s">
        <v>22</v>
      </c>
      <c r="D49" s="74" t="s">
        <v>17</v>
      </c>
      <c r="E49" s="74" t="s">
        <v>105</v>
      </c>
      <c r="F49" s="75">
        <v>12000</v>
      </c>
      <c r="G49" s="80"/>
    </row>
    <row r="50" spans="1:15" x14ac:dyDescent="0.2">
      <c r="A50" s="214"/>
      <c r="B50" s="74" t="s">
        <v>61</v>
      </c>
      <c r="C50" s="74" t="s">
        <v>24</v>
      </c>
      <c r="D50" s="74" t="s">
        <v>17</v>
      </c>
      <c r="E50" s="74" t="s">
        <v>105</v>
      </c>
      <c r="F50" s="75">
        <v>1100</v>
      </c>
      <c r="G50" s="79"/>
    </row>
    <row r="51" spans="1:15" x14ac:dyDescent="0.2">
      <c r="A51" s="214"/>
      <c r="B51" s="74" t="s">
        <v>25</v>
      </c>
      <c r="C51" s="74" t="s">
        <v>26</v>
      </c>
      <c r="D51" s="74" t="s">
        <v>17</v>
      </c>
      <c r="E51" s="74" t="s">
        <v>104</v>
      </c>
      <c r="F51" s="75">
        <v>181500</v>
      </c>
      <c r="G51" s="79" t="s">
        <v>279</v>
      </c>
    </row>
    <row r="52" spans="1:15" x14ac:dyDescent="0.2">
      <c r="A52" s="214"/>
      <c r="B52" s="74" t="s">
        <v>63</v>
      </c>
      <c r="C52" s="74" t="s">
        <v>28</v>
      </c>
      <c r="D52" s="74" t="s">
        <v>17</v>
      </c>
      <c r="E52" s="74" t="s">
        <v>106</v>
      </c>
      <c r="F52" s="75">
        <v>38200</v>
      </c>
      <c r="G52" s="79" t="s">
        <v>60</v>
      </c>
    </row>
    <row r="53" spans="1:15" ht="16" thickBot="1" x14ac:dyDescent="0.25">
      <c r="A53" s="81"/>
      <c r="B53" s="82" t="s">
        <v>139</v>
      </c>
      <c r="C53" s="82" t="s">
        <v>140</v>
      </c>
      <c r="D53" s="82" t="s">
        <v>17</v>
      </c>
      <c r="E53" s="82" t="s">
        <v>106</v>
      </c>
      <c r="F53" s="83">
        <v>9500</v>
      </c>
      <c r="G53" s="84" t="s">
        <v>141</v>
      </c>
    </row>
    <row r="54" spans="1:15" ht="16" thickBot="1" x14ac:dyDescent="0.25"/>
    <row r="55" spans="1:15" ht="19" x14ac:dyDescent="0.25">
      <c r="A55" s="204" t="s">
        <v>27</v>
      </c>
      <c r="B55" s="205"/>
      <c r="C55" s="205"/>
      <c r="D55" s="205"/>
      <c r="E55" s="205"/>
      <c r="F55" s="205"/>
      <c r="G55" s="206"/>
    </row>
    <row r="56" spans="1:15" x14ac:dyDescent="0.2">
      <c r="A56" s="31"/>
      <c r="B56" s="29" t="s">
        <v>2</v>
      </c>
      <c r="C56" s="29" t="s">
        <v>3</v>
      </c>
      <c r="D56" s="29" t="s">
        <v>4</v>
      </c>
      <c r="E56" s="29" t="s">
        <v>104</v>
      </c>
      <c r="F56" s="29" t="s">
        <v>5</v>
      </c>
      <c r="G56" s="30" t="s">
        <v>6</v>
      </c>
    </row>
    <row r="57" spans="1:15" x14ac:dyDescent="0.2">
      <c r="A57" s="215" t="s">
        <v>13</v>
      </c>
      <c r="B57" s="20" t="s">
        <v>30</v>
      </c>
      <c r="C57" s="7" t="s">
        <v>102</v>
      </c>
      <c r="D57" s="7" t="s">
        <v>10</v>
      </c>
      <c r="E57" s="7" t="s">
        <v>106</v>
      </c>
      <c r="F57" s="11">
        <v>302400</v>
      </c>
      <c r="G57" s="3" t="s">
        <v>31</v>
      </c>
    </row>
    <row r="58" spans="1:15" x14ac:dyDescent="0.2">
      <c r="A58" s="216"/>
      <c r="B58" s="21" t="s">
        <v>32</v>
      </c>
      <c r="C58" s="8" t="s">
        <v>103</v>
      </c>
      <c r="D58" s="8" t="s">
        <v>10</v>
      </c>
      <c r="E58" s="8" t="s">
        <v>105</v>
      </c>
      <c r="F58" s="12">
        <v>1</v>
      </c>
      <c r="G58" s="4"/>
    </row>
    <row r="59" spans="1:15" x14ac:dyDescent="0.2">
      <c r="A59" s="216"/>
      <c r="B59" s="21" t="s">
        <v>11</v>
      </c>
      <c r="C59" s="8" t="s">
        <v>12</v>
      </c>
      <c r="D59" s="8" t="s">
        <v>10</v>
      </c>
      <c r="E59" s="8" t="s">
        <v>105</v>
      </c>
      <c r="F59" s="12">
        <v>1</v>
      </c>
      <c r="G59" s="4"/>
    </row>
    <row r="60" spans="1:15" x14ac:dyDescent="0.2">
      <c r="A60" s="216"/>
      <c r="B60" s="21" t="s">
        <v>33</v>
      </c>
      <c r="C60" s="8" t="s">
        <v>34</v>
      </c>
      <c r="D60" s="8" t="s">
        <v>10</v>
      </c>
      <c r="E60" s="8" t="s">
        <v>105</v>
      </c>
      <c r="F60" s="12">
        <v>1</v>
      </c>
      <c r="G60" s="4"/>
    </row>
    <row r="61" spans="1:15" x14ac:dyDescent="0.2">
      <c r="A61" s="216"/>
      <c r="B61" s="21" t="s">
        <v>35</v>
      </c>
      <c r="C61" s="8" t="s">
        <v>36</v>
      </c>
      <c r="D61" s="8" t="s">
        <v>10</v>
      </c>
      <c r="E61" s="8" t="s">
        <v>105</v>
      </c>
      <c r="F61" s="12">
        <v>1</v>
      </c>
      <c r="G61" s="4"/>
    </row>
    <row r="62" spans="1:15" x14ac:dyDescent="0.2">
      <c r="A62" s="216"/>
      <c r="B62" s="21" t="s">
        <v>37</v>
      </c>
      <c r="C62" s="8" t="s">
        <v>38</v>
      </c>
      <c r="D62" s="8" t="s">
        <v>10</v>
      </c>
      <c r="E62" s="8" t="s">
        <v>105</v>
      </c>
      <c r="F62" s="12">
        <v>1</v>
      </c>
      <c r="G62" s="4"/>
    </row>
    <row r="63" spans="1:15" x14ac:dyDescent="0.2">
      <c r="A63" s="216"/>
      <c r="B63" s="21" t="s">
        <v>39</v>
      </c>
      <c r="C63" s="8" t="s">
        <v>40</v>
      </c>
      <c r="D63" s="8" t="s">
        <v>10</v>
      </c>
      <c r="E63" s="8" t="s">
        <v>105</v>
      </c>
      <c r="F63" s="12">
        <v>1</v>
      </c>
      <c r="G63" s="4"/>
    </row>
    <row r="64" spans="1:15" x14ac:dyDescent="0.2">
      <c r="A64" s="216"/>
      <c r="B64" s="21" t="s">
        <v>41</v>
      </c>
      <c r="C64" s="8" t="s">
        <v>135</v>
      </c>
      <c r="D64" s="8" t="s">
        <v>10</v>
      </c>
      <c r="E64" s="8" t="s">
        <v>105</v>
      </c>
      <c r="F64" s="12">
        <v>1</v>
      </c>
      <c r="G64" s="141"/>
      <c r="H64" s="146"/>
      <c r="I64" s="147" t="s">
        <v>149</v>
      </c>
      <c r="J64" s="146"/>
      <c r="K64" s="146"/>
      <c r="L64" s="146"/>
      <c r="M64" s="146"/>
      <c r="N64" s="146"/>
      <c r="O64" s="146"/>
    </row>
    <row r="65" spans="1:15" x14ac:dyDescent="0.2">
      <c r="A65" s="216"/>
      <c r="B65" s="26" t="s">
        <v>42</v>
      </c>
      <c r="C65" s="27" t="s">
        <v>43</v>
      </c>
      <c r="D65" s="27" t="s">
        <v>10</v>
      </c>
      <c r="E65" s="27" t="s">
        <v>105</v>
      </c>
      <c r="F65" s="28">
        <v>326000</v>
      </c>
      <c r="G65" s="142" t="s">
        <v>134</v>
      </c>
      <c r="H65" s="146"/>
      <c r="I65" s="146"/>
      <c r="J65" s="146"/>
      <c r="K65" s="146"/>
      <c r="L65" s="146"/>
      <c r="M65" s="146"/>
      <c r="N65" s="146"/>
      <c r="O65" s="146"/>
    </row>
    <row r="66" spans="1:15" ht="15" customHeight="1" x14ac:dyDescent="0.2">
      <c r="A66" s="86"/>
      <c r="B66" s="8" t="s">
        <v>148</v>
      </c>
      <c r="C66" s="87" t="s">
        <v>51</v>
      </c>
      <c r="D66" s="87" t="s">
        <v>13</v>
      </c>
      <c r="E66" s="8" t="s">
        <v>105</v>
      </c>
      <c r="F66" s="88">
        <v>1</v>
      </c>
      <c r="G66" s="143"/>
      <c r="H66" s="146"/>
      <c r="I66" s="146"/>
      <c r="J66" s="146"/>
      <c r="K66" s="146"/>
      <c r="L66" s="146"/>
      <c r="M66" s="146"/>
      <c r="N66" s="146"/>
      <c r="O66" s="146"/>
    </row>
    <row r="67" spans="1:15" x14ac:dyDescent="0.2">
      <c r="A67" s="226" t="s">
        <v>14</v>
      </c>
      <c r="B67" s="22" t="s">
        <v>44</v>
      </c>
      <c r="C67" s="23" t="s">
        <v>45</v>
      </c>
      <c r="D67" s="23" t="s">
        <v>17</v>
      </c>
      <c r="E67" s="23" t="s">
        <v>106</v>
      </c>
      <c r="F67" s="24">
        <v>5184</v>
      </c>
      <c r="G67" s="144" t="s">
        <v>146</v>
      </c>
      <c r="H67" s="146"/>
      <c r="I67" s="146"/>
      <c r="J67" s="146"/>
      <c r="K67" s="146"/>
      <c r="L67" s="146"/>
      <c r="M67" s="146"/>
      <c r="N67" s="146"/>
      <c r="O67" s="146"/>
    </row>
    <row r="68" spans="1:15" x14ac:dyDescent="0.2">
      <c r="A68" s="226"/>
      <c r="B68" s="16" t="s">
        <v>170</v>
      </c>
      <c r="C68" s="17" t="s">
        <v>268</v>
      </c>
      <c r="D68" s="17" t="s">
        <v>17</v>
      </c>
      <c r="E68" s="17" t="s">
        <v>104</v>
      </c>
      <c r="F68" s="18">
        <v>16000</v>
      </c>
      <c r="G68" s="144" t="s">
        <v>269</v>
      </c>
      <c r="H68" s="146"/>
      <c r="I68" s="146"/>
      <c r="J68" s="146"/>
      <c r="K68" s="146"/>
      <c r="L68" s="146"/>
      <c r="M68" s="146"/>
      <c r="N68" s="146"/>
      <c r="O68" s="146"/>
    </row>
    <row r="69" spans="1:15" x14ac:dyDescent="0.2">
      <c r="A69" s="226"/>
      <c r="B69" s="15" t="s">
        <v>46</v>
      </c>
      <c r="C69" s="9" t="s">
        <v>47</v>
      </c>
      <c r="D69" s="9" t="s">
        <v>17</v>
      </c>
      <c r="E69" s="9" t="s">
        <v>105</v>
      </c>
      <c r="F69" s="13">
        <v>250</v>
      </c>
      <c r="G69" s="145"/>
      <c r="H69" s="146"/>
      <c r="I69" s="146"/>
      <c r="J69" s="146"/>
      <c r="K69" s="146"/>
      <c r="L69" s="146"/>
      <c r="M69" s="146"/>
      <c r="N69" s="146"/>
      <c r="O69" s="146"/>
    </row>
    <row r="70" spans="1:15" x14ac:dyDescent="0.2">
      <c r="A70" s="226"/>
      <c r="B70" s="15" t="s">
        <v>25</v>
      </c>
      <c r="C70" s="9" t="s">
        <v>48</v>
      </c>
      <c r="D70" s="9" t="s">
        <v>17</v>
      </c>
      <c r="E70" s="9" t="s">
        <v>105</v>
      </c>
      <c r="F70" s="13">
        <v>0</v>
      </c>
      <c r="G70" s="5" t="s">
        <v>147</v>
      </c>
    </row>
    <row r="71" spans="1:15" x14ac:dyDescent="0.2">
      <c r="A71" s="226"/>
      <c r="B71" s="15" t="s">
        <v>49</v>
      </c>
      <c r="C71" s="9" t="s">
        <v>137</v>
      </c>
      <c r="D71" s="9" t="s">
        <v>17</v>
      </c>
      <c r="E71" s="9" t="s">
        <v>105</v>
      </c>
      <c r="F71" s="13">
        <v>1500</v>
      </c>
      <c r="G71" s="5"/>
      <c r="J71" t="s">
        <v>149</v>
      </c>
    </row>
    <row r="72" spans="1:15" x14ac:dyDescent="0.2">
      <c r="A72" s="226"/>
      <c r="B72" s="16" t="s">
        <v>50</v>
      </c>
      <c r="C72" s="17" t="s">
        <v>51</v>
      </c>
      <c r="D72" s="17" t="s">
        <v>17</v>
      </c>
      <c r="E72" s="17" t="s">
        <v>105</v>
      </c>
      <c r="F72" s="18">
        <v>1</v>
      </c>
      <c r="G72" s="19"/>
    </row>
    <row r="73" spans="1:15" x14ac:dyDescent="0.2">
      <c r="A73" s="217" t="s">
        <v>57</v>
      </c>
      <c r="B73" s="32" t="s">
        <v>52</v>
      </c>
      <c r="C73" s="33" t="s">
        <v>53</v>
      </c>
      <c r="D73" s="33" t="s">
        <v>56</v>
      </c>
      <c r="E73" s="33" t="s">
        <v>106</v>
      </c>
      <c r="F73" s="34">
        <v>15120</v>
      </c>
      <c r="G73" s="35"/>
    </row>
    <row r="74" spans="1:15" x14ac:dyDescent="0.2">
      <c r="A74" s="217"/>
      <c r="B74" s="36" t="s">
        <v>54</v>
      </c>
      <c r="C74" s="33" t="s">
        <v>58</v>
      </c>
      <c r="D74" s="33" t="s">
        <v>56</v>
      </c>
      <c r="E74" s="36" t="s">
        <v>105</v>
      </c>
      <c r="F74" s="34">
        <v>0</v>
      </c>
      <c r="G74" s="35" t="s">
        <v>270</v>
      </c>
    </row>
    <row r="75" spans="1:15" ht="16" thickBot="1" x14ac:dyDescent="0.25">
      <c r="A75" s="218"/>
      <c r="B75" s="37" t="s">
        <v>55</v>
      </c>
      <c r="C75" s="38" t="s">
        <v>107</v>
      </c>
      <c r="D75" s="38" t="s">
        <v>56</v>
      </c>
      <c r="E75" s="37" t="s">
        <v>106</v>
      </c>
      <c r="F75" s="39">
        <v>80000</v>
      </c>
      <c r="G75" s="40" t="s">
        <v>280</v>
      </c>
    </row>
    <row r="76" spans="1:15" ht="16" thickBot="1" x14ac:dyDescent="0.25"/>
    <row r="77" spans="1:15" ht="19" x14ac:dyDescent="0.25">
      <c r="A77" s="204" t="s">
        <v>64</v>
      </c>
      <c r="B77" s="205"/>
      <c r="C77" s="205"/>
      <c r="D77" s="205"/>
      <c r="E77" s="205"/>
      <c r="F77" s="205"/>
      <c r="G77" s="206"/>
    </row>
    <row r="78" spans="1:15" x14ac:dyDescent="0.2">
      <c r="A78" s="42"/>
      <c r="B78" s="43" t="s">
        <v>2</v>
      </c>
      <c r="C78" s="43" t="s">
        <v>3</v>
      </c>
      <c r="D78" s="43" t="s">
        <v>4</v>
      </c>
      <c r="E78" s="29" t="s">
        <v>104</v>
      </c>
      <c r="F78" s="43" t="s">
        <v>5</v>
      </c>
      <c r="G78" s="45" t="s">
        <v>6</v>
      </c>
    </row>
    <row r="79" spans="1:15" x14ac:dyDescent="0.2">
      <c r="A79" s="44" t="s">
        <v>13</v>
      </c>
      <c r="B79" s="7" t="s">
        <v>7</v>
      </c>
      <c r="C79" s="7" t="s">
        <v>65</v>
      </c>
      <c r="D79" s="7" t="s">
        <v>10</v>
      </c>
      <c r="E79" s="7" t="s">
        <v>105</v>
      </c>
      <c r="F79" s="11">
        <v>1</v>
      </c>
      <c r="G79" s="3"/>
    </row>
    <row r="80" spans="1:15" ht="16" thickBot="1" x14ac:dyDescent="0.25">
      <c r="A80" s="6" t="s">
        <v>14</v>
      </c>
      <c r="B80" s="10" t="s">
        <v>66</v>
      </c>
      <c r="C80" s="10" t="s">
        <v>67</v>
      </c>
      <c r="D80" s="10" t="s">
        <v>14</v>
      </c>
      <c r="E80" s="10" t="s">
        <v>105</v>
      </c>
      <c r="F80" s="14">
        <v>3500</v>
      </c>
      <c r="G80" s="2"/>
    </row>
    <row r="81" spans="1:7" ht="16" thickBot="1" x14ac:dyDescent="0.25"/>
    <row r="82" spans="1:7" ht="19" x14ac:dyDescent="0.25">
      <c r="A82" s="204" t="s">
        <v>68</v>
      </c>
      <c r="B82" s="205"/>
      <c r="C82" s="205"/>
      <c r="D82" s="205"/>
      <c r="E82" s="205"/>
      <c r="F82" s="205"/>
      <c r="G82" s="206"/>
    </row>
    <row r="83" spans="1:7" x14ac:dyDescent="0.2">
      <c r="A83" s="42"/>
      <c r="B83" s="43" t="s">
        <v>2</v>
      </c>
      <c r="C83" s="43" t="s">
        <v>3</v>
      </c>
      <c r="D83" s="43" t="s">
        <v>4</v>
      </c>
      <c r="E83" s="29" t="s">
        <v>104</v>
      </c>
      <c r="F83" s="43" t="s">
        <v>5</v>
      </c>
      <c r="G83" s="45" t="s">
        <v>6</v>
      </c>
    </row>
    <row r="84" spans="1:7" x14ac:dyDescent="0.2">
      <c r="A84" s="44" t="s">
        <v>13</v>
      </c>
      <c r="B84" s="7" t="s">
        <v>7</v>
      </c>
      <c r="C84" s="7" t="s">
        <v>69</v>
      </c>
      <c r="D84" s="7" t="s">
        <v>10</v>
      </c>
      <c r="E84" s="7" t="s">
        <v>105</v>
      </c>
      <c r="F84" s="11">
        <v>1</v>
      </c>
      <c r="G84" s="3"/>
    </row>
    <row r="85" spans="1:7" ht="16" thickBot="1" x14ac:dyDescent="0.25">
      <c r="A85" s="6" t="s">
        <v>14</v>
      </c>
      <c r="B85" s="10" t="s">
        <v>66</v>
      </c>
      <c r="C85" s="10" t="s">
        <v>70</v>
      </c>
      <c r="D85" s="10" t="s">
        <v>14</v>
      </c>
      <c r="E85" s="10" t="s">
        <v>105</v>
      </c>
      <c r="F85" s="14">
        <v>3500</v>
      </c>
      <c r="G85" s="2"/>
    </row>
    <row r="86" spans="1:7" ht="16" thickBot="1" x14ac:dyDescent="0.25"/>
    <row r="87" spans="1:7" ht="19" x14ac:dyDescent="0.25">
      <c r="A87" s="204" t="s">
        <v>71</v>
      </c>
      <c r="B87" s="205"/>
      <c r="C87" s="205"/>
      <c r="D87" s="205"/>
      <c r="E87" s="205"/>
      <c r="F87" s="205"/>
      <c r="G87" s="206"/>
    </row>
    <row r="88" spans="1:7" x14ac:dyDescent="0.2">
      <c r="A88" s="42"/>
      <c r="B88" s="43" t="s">
        <v>2</v>
      </c>
      <c r="C88" s="43" t="s">
        <v>3</v>
      </c>
      <c r="D88" s="43" t="s">
        <v>4</v>
      </c>
      <c r="E88" s="29" t="s">
        <v>104</v>
      </c>
      <c r="F88" s="43" t="s">
        <v>5</v>
      </c>
      <c r="G88" s="45" t="s">
        <v>6</v>
      </c>
    </row>
    <row r="89" spans="1:7" x14ac:dyDescent="0.2">
      <c r="A89" s="44" t="s">
        <v>13</v>
      </c>
      <c r="B89" s="7" t="s">
        <v>7</v>
      </c>
      <c r="C89" s="7" t="s">
        <v>72</v>
      </c>
      <c r="D89" s="7" t="s">
        <v>10</v>
      </c>
      <c r="E89" s="7" t="s">
        <v>105</v>
      </c>
      <c r="F89" s="11">
        <v>1</v>
      </c>
      <c r="G89" s="3"/>
    </row>
    <row r="90" spans="1:7" ht="16" thickBot="1" x14ac:dyDescent="0.25">
      <c r="A90" s="6" t="s">
        <v>14</v>
      </c>
      <c r="B90" s="10" t="s">
        <v>66</v>
      </c>
      <c r="C90" s="10" t="s">
        <v>73</v>
      </c>
      <c r="D90" s="10" t="s">
        <v>14</v>
      </c>
      <c r="E90" s="10" t="s">
        <v>105</v>
      </c>
      <c r="F90" s="14">
        <v>3500</v>
      </c>
      <c r="G90" s="2"/>
    </row>
    <row r="91" spans="1:7" ht="16" thickBot="1" x14ac:dyDescent="0.25"/>
    <row r="92" spans="1:7" ht="19" x14ac:dyDescent="0.25">
      <c r="A92" s="204" t="s">
        <v>74</v>
      </c>
      <c r="B92" s="205"/>
      <c r="C92" s="205"/>
      <c r="D92" s="205"/>
      <c r="E92" s="205"/>
      <c r="F92" s="205"/>
      <c r="G92" s="206"/>
    </row>
    <row r="93" spans="1:7" x14ac:dyDescent="0.2">
      <c r="A93" s="42"/>
      <c r="B93" s="43" t="s">
        <v>2</v>
      </c>
      <c r="C93" s="43" t="s">
        <v>3</v>
      </c>
      <c r="D93" s="43" t="s">
        <v>4</v>
      </c>
      <c r="E93" s="29" t="s">
        <v>104</v>
      </c>
      <c r="F93" s="43" t="s">
        <v>5</v>
      </c>
      <c r="G93" s="45" t="s">
        <v>6</v>
      </c>
    </row>
    <row r="94" spans="1:7" x14ac:dyDescent="0.2">
      <c r="A94" s="231" t="s">
        <v>14</v>
      </c>
      <c r="B94" s="23" t="s">
        <v>75</v>
      </c>
      <c r="C94" s="23" t="s">
        <v>76</v>
      </c>
      <c r="D94" s="23" t="s">
        <v>14</v>
      </c>
      <c r="E94" s="23" t="s">
        <v>106</v>
      </c>
      <c r="F94" s="24">
        <v>105000</v>
      </c>
      <c r="G94" s="25" t="s">
        <v>150</v>
      </c>
    </row>
    <row r="95" spans="1:7" x14ac:dyDescent="0.2">
      <c r="A95" s="231"/>
      <c r="B95" s="9" t="s">
        <v>77</v>
      </c>
      <c r="C95" s="9" t="s">
        <v>78</v>
      </c>
      <c r="D95" s="9" t="s">
        <v>14</v>
      </c>
      <c r="E95" s="9" t="s">
        <v>105</v>
      </c>
      <c r="F95" s="13">
        <v>2500</v>
      </c>
      <c r="G95" s="5"/>
    </row>
    <row r="96" spans="1:7" ht="16" thickBot="1" x14ac:dyDescent="0.25">
      <c r="A96" s="232"/>
      <c r="B96" s="41" t="s">
        <v>79</v>
      </c>
      <c r="C96" s="46" t="s">
        <v>80</v>
      </c>
      <c r="D96" s="46" t="s">
        <v>14</v>
      </c>
      <c r="E96" s="46" t="s">
        <v>105</v>
      </c>
      <c r="F96" s="48">
        <v>500</v>
      </c>
      <c r="G96" s="47"/>
    </row>
    <row r="97" spans="1:7" ht="16" thickBot="1" x14ac:dyDescent="0.25"/>
    <row r="98" spans="1:7" ht="19" x14ac:dyDescent="0.25">
      <c r="A98" s="204" t="s">
        <v>81</v>
      </c>
      <c r="B98" s="205"/>
      <c r="C98" s="205"/>
      <c r="D98" s="205"/>
      <c r="E98" s="205"/>
      <c r="F98" s="205"/>
      <c r="G98" s="206"/>
    </row>
    <row r="99" spans="1:7" x14ac:dyDescent="0.2">
      <c r="A99" s="42"/>
      <c r="B99" s="43" t="s">
        <v>2</v>
      </c>
      <c r="C99" s="43" t="s">
        <v>3</v>
      </c>
      <c r="D99" s="43" t="s">
        <v>4</v>
      </c>
      <c r="E99" s="29" t="s">
        <v>104</v>
      </c>
      <c r="F99" s="43" t="s">
        <v>5</v>
      </c>
      <c r="G99" s="45" t="s">
        <v>6</v>
      </c>
    </row>
    <row r="100" spans="1:7" ht="16" thickBot="1" x14ac:dyDescent="0.25">
      <c r="A100" s="6" t="s">
        <v>14</v>
      </c>
      <c r="B100" s="85" t="s">
        <v>79</v>
      </c>
      <c r="C100" s="10" t="s">
        <v>142</v>
      </c>
      <c r="D100" s="10" t="s">
        <v>14</v>
      </c>
      <c r="E100" s="10" t="s">
        <v>105</v>
      </c>
      <c r="F100" s="14">
        <v>150</v>
      </c>
      <c r="G100" s="2"/>
    </row>
    <row r="101" spans="1:7" ht="16" thickBot="1" x14ac:dyDescent="0.25"/>
    <row r="102" spans="1:7" ht="19" x14ac:dyDescent="0.25">
      <c r="A102" s="204" t="s">
        <v>82</v>
      </c>
      <c r="B102" s="205"/>
      <c r="C102" s="205"/>
      <c r="D102" s="205"/>
      <c r="E102" s="205"/>
      <c r="F102" s="205"/>
      <c r="G102" s="206"/>
    </row>
    <row r="103" spans="1:7" x14ac:dyDescent="0.2">
      <c r="A103" s="42"/>
      <c r="B103" s="43" t="s">
        <v>2</v>
      </c>
      <c r="C103" s="43" t="s">
        <v>3</v>
      </c>
      <c r="D103" s="43" t="s">
        <v>4</v>
      </c>
      <c r="E103" s="29" t="s">
        <v>104</v>
      </c>
      <c r="F103" s="43" t="s">
        <v>5</v>
      </c>
      <c r="G103" s="45" t="s">
        <v>6</v>
      </c>
    </row>
    <row r="104" spans="1:7" x14ac:dyDescent="0.2">
      <c r="A104" s="44" t="s">
        <v>13</v>
      </c>
      <c r="B104" s="7" t="s">
        <v>11</v>
      </c>
      <c r="C104" s="7" t="s">
        <v>143</v>
      </c>
      <c r="D104" s="7" t="s">
        <v>10</v>
      </c>
      <c r="E104" s="7" t="s">
        <v>105</v>
      </c>
      <c r="F104" s="11">
        <v>1</v>
      </c>
      <c r="G104" s="3"/>
    </row>
    <row r="105" spans="1:7" x14ac:dyDescent="0.2">
      <c r="A105" s="231" t="s">
        <v>14</v>
      </c>
      <c r="B105" s="23" t="s">
        <v>46</v>
      </c>
      <c r="C105" s="23" t="s">
        <v>83</v>
      </c>
      <c r="D105" s="23" t="s">
        <v>14</v>
      </c>
      <c r="E105" s="23" t="s">
        <v>105</v>
      </c>
      <c r="F105" s="24">
        <v>15000</v>
      </c>
      <c r="G105" s="25" t="s">
        <v>275</v>
      </c>
    </row>
    <row r="106" spans="1:7" x14ac:dyDescent="0.2">
      <c r="A106" s="231"/>
      <c r="B106" s="9" t="s">
        <v>84</v>
      </c>
      <c r="C106" s="9" t="s">
        <v>85</v>
      </c>
      <c r="D106" s="9" t="s">
        <v>14</v>
      </c>
      <c r="E106" s="9" t="s">
        <v>105</v>
      </c>
      <c r="F106" s="13">
        <v>2500</v>
      </c>
      <c r="G106" s="5"/>
    </row>
    <row r="107" spans="1:7" x14ac:dyDescent="0.2">
      <c r="A107" s="231"/>
      <c r="B107" s="17" t="s">
        <v>273</v>
      </c>
      <c r="C107" s="176" t="s">
        <v>278</v>
      </c>
      <c r="D107" s="9" t="s">
        <v>14</v>
      </c>
      <c r="E107" s="9" t="s">
        <v>105</v>
      </c>
      <c r="F107" s="175">
        <v>5000</v>
      </c>
      <c r="G107" s="19" t="s">
        <v>318</v>
      </c>
    </row>
    <row r="108" spans="1:7" ht="16" thickBot="1" x14ac:dyDescent="0.25">
      <c r="A108" s="232"/>
      <c r="B108" s="41" t="s">
        <v>79</v>
      </c>
      <c r="C108" s="46" t="s">
        <v>80</v>
      </c>
      <c r="D108" s="46" t="s">
        <v>14</v>
      </c>
      <c r="E108" s="46" t="s">
        <v>105</v>
      </c>
      <c r="F108" s="48">
        <v>150</v>
      </c>
      <c r="G108" s="47"/>
    </row>
    <row r="109" spans="1:7" ht="16" thickBot="1" x14ac:dyDescent="0.25"/>
    <row r="110" spans="1:7" ht="19" x14ac:dyDescent="0.25">
      <c r="A110" s="204" t="s">
        <v>86</v>
      </c>
      <c r="B110" s="205"/>
      <c r="C110" s="205"/>
      <c r="D110" s="205"/>
      <c r="E110" s="205"/>
      <c r="F110" s="205"/>
      <c r="G110" s="206"/>
    </row>
    <row r="111" spans="1:7" x14ac:dyDescent="0.2">
      <c r="A111" s="42"/>
      <c r="B111" s="43" t="s">
        <v>2</v>
      </c>
      <c r="C111" s="43" t="s">
        <v>3</v>
      </c>
      <c r="D111" s="43" t="s">
        <v>4</v>
      </c>
      <c r="E111" s="29" t="s">
        <v>104</v>
      </c>
      <c r="F111" s="43" t="s">
        <v>5</v>
      </c>
      <c r="G111" s="45" t="s">
        <v>6</v>
      </c>
    </row>
    <row r="112" spans="1:7" x14ac:dyDescent="0.2">
      <c r="A112" s="229" t="s">
        <v>14</v>
      </c>
      <c r="B112" s="23" t="s">
        <v>87</v>
      </c>
      <c r="C112" s="23" t="s">
        <v>88</v>
      </c>
      <c r="D112" s="23" t="s">
        <v>14</v>
      </c>
      <c r="E112" s="23" t="s">
        <v>106</v>
      </c>
      <c r="F112" s="24">
        <v>2400</v>
      </c>
      <c r="G112" s="25" t="s">
        <v>89</v>
      </c>
    </row>
    <row r="113" spans="1:7" ht="16" thickBot="1" x14ac:dyDescent="0.25">
      <c r="A113" s="230"/>
      <c r="B113" s="10" t="s">
        <v>90</v>
      </c>
      <c r="C113" s="10" t="s">
        <v>91</v>
      </c>
      <c r="D113" s="10" t="s">
        <v>14</v>
      </c>
      <c r="E113" s="10" t="s">
        <v>105</v>
      </c>
      <c r="F113" s="14">
        <v>10000</v>
      </c>
      <c r="G113" s="2"/>
    </row>
    <row r="114" spans="1:7" ht="16" thickBot="1" x14ac:dyDescent="0.25"/>
    <row r="115" spans="1:7" ht="19" x14ac:dyDescent="0.25">
      <c r="A115" s="204" t="s">
        <v>92</v>
      </c>
      <c r="B115" s="205"/>
      <c r="C115" s="205"/>
      <c r="D115" s="205"/>
      <c r="E115" s="205"/>
      <c r="F115" s="205"/>
      <c r="G115" s="206"/>
    </row>
    <row r="116" spans="1:7" x14ac:dyDescent="0.2">
      <c r="A116" s="42"/>
      <c r="B116" s="43" t="s">
        <v>2</v>
      </c>
      <c r="C116" s="43" t="s">
        <v>3</v>
      </c>
      <c r="D116" s="43" t="s">
        <v>4</v>
      </c>
      <c r="E116" s="29" t="s">
        <v>104</v>
      </c>
      <c r="F116" s="43" t="s">
        <v>5</v>
      </c>
      <c r="G116" s="45" t="s">
        <v>6</v>
      </c>
    </row>
    <row r="117" spans="1:7" x14ac:dyDescent="0.2">
      <c r="A117" s="44" t="s">
        <v>13</v>
      </c>
      <c r="B117" s="7" t="s">
        <v>11</v>
      </c>
      <c r="C117" s="7" t="s">
        <v>12</v>
      </c>
      <c r="D117" s="7" t="s">
        <v>10</v>
      </c>
      <c r="E117" s="7" t="s">
        <v>105</v>
      </c>
      <c r="F117" s="11">
        <v>1</v>
      </c>
      <c r="G117" s="3"/>
    </row>
    <row r="118" spans="1:7" ht="16" thickBot="1" x14ac:dyDescent="0.25">
      <c r="A118" s="6" t="s">
        <v>14</v>
      </c>
      <c r="B118" s="10" t="s">
        <v>79</v>
      </c>
      <c r="C118" s="10" t="s">
        <v>144</v>
      </c>
      <c r="D118" s="10" t="s">
        <v>14</v>
      </c>
      <c r="E118" s="10" t="s">
        <v>104</v>
      </c>
      <c r="F118" s="14">
        <v>18600</v>
      </c>
      <c r="G118" s="2" t="s">
        <v>272</v>
      </c>
    </row>
    <row r="120" spans="1:7" ht="16" thickBot="1" x14ac:dyDescent="0.25"/>
    <row r="121" spans="1:7" ht="20" thickBot="1" x14ac:dyDescent="0.3">
      <c r="A121" s="201" t="s">
        <v>110</v>
      </c>
      <c r="B121" s="202"/>
      <c r="C121" s="202"/>
      <c r="D121" s="202"/>
      <c r="E121" s="203"/>
    </row>
    <row r="122" spans="1:7" ht="16" x14ac:dyDescent="0.2">
      <c r="A122" s="198" t="s">
        <v>319</v>
      </c>
      <c r="B122" s="199"/>
      <c r="C122" s="199"/>
      <c r="D122" s="199"/>
      <c r="E122" s="200"/>
    </row>
    <row r="123" spans="1:7" x14ac:dyDescent="0.2">
      <c r="A123" s="233" t="s">
        <v>111</v>
      </c>
      <c r="B123" s="233"/>
      <c r="C123" s="233"/>
      <c r="D123" s="234" t="s">
        <v>112</v>
      </c>
      <c r="E123" s="234"/>
    </row>
    <row r="124" spans="1:7" x14ac:dyDescent="0.2">
      <c r="A124" s="235" t="s">
        <v>113</v>
      </c>
      <c r="B124" s="235"/>
      <c r="C124" s="235"/>
      <c r="D124" s="236">
        <v>50000</v>
      </c>
      <c r="E124" s="236"/>
    </row>
    <row r="125" spans="1:7" x14ac:dyDescent="0.2">
      <c r="A125" s="237" t="s">
        <v>114</v>
      </c>
      <c r="B125" s="237"/>
      <c r="C125" s="237"/>
      <c r="D125" s="238">
        <v>15000</v>
      </c>
      <c r="E125" s="238"/>
    </row>
    <row r="126" spans="1:7" x14ac:dyDescent="0.2">
      <c r="A126" s="239" t="s">
        <v>115</v>
      </c>
      <c r="B126" s="239"/>
      <c r="C126" s="239"/>
      <c r="D126" s="240">
        <v>0</v>
      </c>
      <c r="E126" s="240"/>
    </row>
    <row r="127" spans="1:7" x14ac:dyDescent="0.2">
      <c r="A127" s="239" t="s">
        <v>116</v>
      </c>
      <c r="B127" s="239"/>
      <c r="C127" s="239"/>
      <c r="D127" s="238">
        <v>9000</v>
      </c>
      <c r="E127" s="238"/>
    </row>
    <row r="128" spans="1:7" ht="16" thickBot="1" x14ac:dyDescent="0.25">
      <c r="A128" s="241" t="s">
        <v>117</v>
      </c>
      <c r="B128" s="241"/>
      <c r="C128" s="241"/>
      <c r="D128" s="242">
        <f>SUM(D124:D127)</f>
        <v>74000</v>
      </c>
      <c r="E128" s="242"/>
    </row>
    <row r="129" spans="1:5" x14ac:dyDescent="0.2">
      <c r="A129" s="243"/>
      <c r="B129" s="244"/>
      <c r="C129" s="244"/>
      <c r="D129" s="244"/>
      <c r="E129" s="245"/>
    </row>
    <row r="130" spans="1:5" ht="16" x14ac:dyDescent="0.2">
      <c r="A130" s="246" t="s">
        <v>118</v>
      </c>
      <c r="B130" s="247"/>
      <c r="C130" s="247"/>
      <c r="D130" s="247"/>
      <c r="E130" s="248"/>
    </row>
    <row r="131" spans="1:5" x14ac:dyDescent="0.2">
      <c r="A131" s="249" t="s">
        <v>111</v>
      </c>
      <c r="B131" s="249"/>
      <c r="C131" s="249"/>
      <c r="D131" s="250" t="s">
        <v>112</v>
      </c>
      <c r="E131" s="250"/>
    </row>
    <row r="132" spans="1:5" x14ac:dyDescent="0.2">
      <c r="A132" s="235" t="s">
        <v>113</v>
      </c>
      <c r="B132" s="235"/>
      <c r="C132" s="235"/>
      <c r="D132" s="251">
        <v>30000</v>
      </c>
      <c r="E132" s="251"/>
    </row>
    <row r="133" spans="1:5" x14ac:dyDescent="0.2">
      <c r="A133" s="252" t="s">
        <v>114</v>
      </c>
      <c r="B133" s="252"/>
      <c r="C133" s="252"/>
      <c r="D133" s="253">
        <v>0</v>
      </c>
      <c r="E133" s="253"/>
    </row>
    <row r="134" spans="1:5" x14ac:dyDescent="0.2">
      <c r="A134" s="239" t="s">
        <v>119</v>
      </c>
      <c r="B134" s="239"/>
      <c r="C134" s="239"/>
      <c r="D134" s="253">
        <v>0</v>
      </c>
      <c r="E134" s="253"/>
    </row>
    <row r="135" spans="1:5" x14ac:dyDescent="0.2">
      <c r="A135" s="239" t="s">
        <v>120</v>
      </c>
      <c r="B135" s="239"/>
      <c r="C135" s="239"/>
      <c r="D135" s="253">
        <v>0</v>
      </c>
      <c r="E135" s="253"/>
    </row>
    <row r="136" spans="1:5" x14ac:dyDescent="0.2">
      <c r="A136" s="254" t="s">
        <v>115</v>
      </c>
      <c r="B136" s="254"/>
      <c r="C136" s="254"/>
      <c r="D136" s="255">
        <v>20500</v>
      </c>
      <c r="E136" s="255"/>
    </row>
    <row r="137" spans="1:5" x14ac:dyDescent="0.2">
      <c r="A137" s="252" t="s">
        <v>116</v>
      </c>
      <c r="B137" s="252"/>
      <c r="C137" s="252"/>
      <c r="D137" s="256">
        <v>0</v>
      </c>
      <c r="E137" s="256"/>
    </row>
    <row r="138" spans="1:5" x14ac:dyDescent="0.2">
      <c r="A138" s="257" t="s">
        <v>121</v>
      </c>
      <c r="B138" s="257"/>
      <c r="C138" s="257"/>
      <c r="D138" s="258">
        <f>SUM(D132:D137)</f>
        <v>50500</v>
      </c>
      <c r="E138" s="258"/>
    </row>
    <row r="139" spans="1:5" x14ac:dyDescent="0.2">
      <c r="A139" s="259"/>
      <c r="B139" s="260"/>
      <c r="C139" s="260"/>
      <c r="D139" s="260"/>
      <c r="E139" s="261"/>
    </row>
    <row r="140" spans="1:5" ht="16" x14ac:dyDescent="0.2">
      <c r="A140" s="246" t="s">
        <v>122</v>
      </c>
      <c r="B140" s="247"/>
      <c r="C140" s="247"/>
      <c r="D140" s="247"/>
      <c r="E140" s="248"/>
    </row>
    <row r="141" spans="1:5" x14ac:dyDescent="0.2">
      <c r="A141" s="233" t="s">
        <v>111</v>
      </c>
      <c r="B141" s="233"/>
      <c r="C141" s="233"/>
      <c r="D141" s="262" t="s">
        <v>112</v>
      </c>
      <c r="E141" s="262"/>
    </row>
    <row r="142" spans="1:5" x14ac:dyDescent="0.2">
      <c r="A142" s="235" t="s">
        <v>113</v>
      </c>
      <c r="B142" s="235"/>
      <c r="C142" s="235"/>
      <c r="D142" s="263">
        <v>0</v>
      </c>
      <c r="E142" s="263"/>
    </row>
    <row r="143" spans="1:5" x14ac:dyDescent="0.2">
      <c r="A143" s="239" t="s">
        <v>114</v>
      </c>
      <c r="B143" s="239"/>
      <c r="C143" s="239"/>
      <c r="D143" s="240">
        <v>0</v>
      </c>
      <c r="E143" s="240"/>
    </row>
    <row r="144" spans="1:5" x14ac:dyDescent="0.2">
      <c r="A144" s="252" t="s">
        <v>115</v>
      </c>
      <c r="B144" s="252"/>
      <c r="C144" s="252"/>
      <c r="D144" s="238">
        <v>0</v>
      </c>
      <c r="E144" s="238"/>
    </row>
    <row r="145" spans="1:6" x14ac:dyDescent="0.2">
      <c r="A145" s="239" t="s">
        <v>116</v>
      </c>
      <c r="B145" s="239"/>
      <c r="C145" s="239"/>
      <c r="D145" s="264">
        <v>-4500</v>
      </c>
      <c r="E145" s="264"/>
      <c r="F145" s="190" t="s">
        <v>276</v>
      </c>
    </row>
    <row r="146" spans="1:6" x14ac:dyDescent="0.2">
      <c r="A146" s="265" t="s">
        <v>123</v>
      </c>
      <c r="B146" s="265"/>
      <c r="C146" s="265"/>
      <c r="D146" s="266">
        <f>SUM(D142:E145)</f>
        <v>-4500</v>
      </c>
      <c r="E146" s="266"/>
    </row>
    <row r="147" spans="1:6" x14ac:dyDescent="0.2">
      <c r="A147" s="259"/>
      <c r="B147" s="260"/>
      <c r="C147" s="260"/>
      <c r="D147" s="260"/>
      <c r="E147" s="261"/>
    </row>
    <row r="148" spans="1:6" ht="16" x14ac:dyDescent="0.2">
      <c r="A148" s="246" t="s">
        <v>320</v>
      </c>
      <c r="B148" s="247"/>
      <c r="C148" s="247"/>
      <c r="D148" s="247"/>
      <c r="E148" s="248"/>
    </row>
    <row r="149" spans="1:6" x14ac:dyDescent="0.2">
      <c r="A149" s="233" t="s">
        <v>111</v>
      </c>
      <c r="B149" s="233"/>
      <c r="C149" s="233"/>
      <c r="D149" s="250" t="s">
        <v>124</v>
      </c>
      <c r="E149" s="250"/>
    </row>
    <row r="150" spans="1:6" x14ac:dyDescent="0.2">
      <c r="A150" s="235" t="s">
        <v>113</v>
      </c>
      <c r="B150" s="235"/>
      <c r="C150" s="235"/>
      <c r="D150" s="240">
        <v>80000</v>
      </c>
      <c r="E150" s="240"/>
    </row>
    <row r="151" spans="1:6" x14ac:dyDescent="0.2">
      <c r="A151" s="239" t="s">
        <v>114</v>
      </c>
      <c r="B151" s="239"/>
      <c r="C151" s="239"/>
      <c r="D151" s="270">
        <v>15000</v>
      </c>
      <c r="E151" s="270"/>
    </row>
    <row r="152" spans="1:6" x14ac:dyDescent="0.2">
      <c r="A152" s="239" t="s">
        <v>119</v>
      </c>
      <c r="B152" s="239"/>
      <c r="C152" s="239"/>
      <c r="D152" s="270">
        <v>0</v>
      </c>
      <c r="E152" s="270"/>
    </row>
    <row r="153" spans="1:6" x14ac:dyDescent="0.2">
      <c r="A153" s="252" t="s">
        <v>120</v>
      </c>
      <c r="B153" s="252"/>
      <c r="C153" s="252"/>
      <c r="D153" s="238">
        <v>0</v>
      </c>
      <c r="E153" s="238"/>
    </row>
    <row r="154" spans="1:6" x14ac:dyDescent="0.2">
      <c r="A154" s="239" t="s">
        <v>115</v>
      </c>
      <c r="B154" s="239"/>
      <c r="C154" s="239"/>
      <c r="D154" s="238">
        <v>20500</v>
      </c>
      <c r="E154" s="238"/>
    </row>
    <row r="155" spans="1:6" x14ac:dyDescent="0.2">
      <c r="A155" s="252" t="s">
        <v>116</v>
      </c>
      <c r="B155" s="252"/>
      <c r="C155" s="252"/>
      <c r="D155" s="238">
        <v>4500</v>
      </c>
      <c r="E155" s="238"/>
    </row>
    <row r="156" spans="1:6" ht="16" thickBot="1" x14ac:dyDescent="0.25">
      <c r="A156" s="268" t="s">
        <v>117</v>
      </c>
      <c r="B156" s="268"/>
      <c r="C156" s="268"/>
      <c r="D156" s="269">
        <f>SUM(D150:D155)</f>
        <v>120000</v>
      </c>
      <c r="E156" s="269"/>
    </row>
    <row r="157" spans="1:6" ht="16" thickBot="1" x14ac:dyDescent="0.25"/>
    <row r="158" spans="1:6" ht="19" x14ac:dyDescent="0.25">
      <c r="A158" s="208" t="s">
        <v>125</v>
      </c>
      <c r="B158" s="209"/>
      <c r="C158" s="209"/>
      <c r="D158" s="209"/>
      <c r="E158" s="210"/>
    </row>
    <row r="159" spans="1:6" ht="16" x14ac:dyDescent="0.2">
      <c r="A159" s="50" t="s">
        <v>126</v>
      </c>
      <c r="B159" s="51" t="s">
        <v>127</v>
      </c>
      <c r="C159" s="51" t="s">
        <v>128</v>
      </c>
      <c r="D159" s="271" t="s">
        <v>129</v>
      </c>
      <c r="E159" s="271"/>
    </row>
    <row r="160" spans="1:6" x14ac:dyDescent="0.2">
      <c r="A160" s="52">
        <v>1</v>
      </c>
      <c r="B160" s="53">
        <v>1</v>
      </c>
      <c r="C160" s="54" t="s">
        <v>130</v>
      </c>
      <c r="D160" s="272" t="s">
        <v>131</v>
      </c>
      <c r="E160" s="272"/>
    </row>
    <row r="161" spans="1:6" ht="16" thickBot="1" x14ac:dyDescent="0.25">
      <c r="A161" s="55">
        <v>1</v>
      </c>
      <c r="B161" s="56">
        <v>0.7</v>
      </c>
      <c r="C161" s="57" t="s">
        <v>132</v>
      </c>
      <c r="D161" s="267" t="s">
        <v>133</v>
      </c>
      <c r="E161" s="267"/>
    </row>
    <row r="164" spans="1:6" ht="24" x14ac:dyDescent="0.3">
      <c r="A164" s="207" t="s">
        <v>151</v>
      </c>
      <c r="B164" s="207"/>
      <c r="C164" s="207"/>
      <c r="D164" s="207"/>
      <c r="E164" s="207"/>
      <c r="F164" s="207"/>
    </row>
    <row r="165" spans="1:6" ht="16" thickBot="1" x14ac:dyDescent="0.25">
      <c r="A165" s="91"/>
    </row>
    <row r="166" spans="1:6" ht="19" x14ac:dyDescent="0.25">
      <c r="A166" s="208" t="s">
        <v>152</v>
      </c>
      <c r="B166" s="209"/>
      <c r="C166" s="209"/>
      <c r="D166" s="210"/>
      <c r="E166" t="s">
        <v>267</v>
      </c>
    </row>
    <row r="167" spans="1:6" ht="16" x14ac:dyDescent="0.2">
      <c r="A167" s="50" t="s">
        <v>153</v>
      </c>
      <c r="B167" s="51" t="s">
        <v>2</v>
      </c>
      <c r="C167" s="51" t="s">
        <v>154</v>
      </c>
      <c r="D167" s="89" t="s">
        <v>155</v>
      </c>
    </row>
    <row r="168" spans="1:6" x14ac:dyDescent="0.2">
      <c r="A168" s="92">
        <v>101</v>
      </c>
      <c r="B168" s="93" t="s">
        <v>156</v>
      </c>
      <c r="C168" s="94" t="s">
        <v>157</v>
      </c>
      <c r="D168" s="95">
        <v>4000</v>
      </c>
      <c r="F168" s="96"/>
    </row>
    <row r="169" spans="1:6" x14ac:dyDescent="0.2">
      <c r="A169" s="92">
        <v>101</v>
      </c>
      <c r="B169" s="93" t="s">
        <v>158</v>
      </c>
      <c r="C169" s="94" t="s">
        <v>159</v>
      </c>
      <c r="D169" s="97">
        <v>500</v>
      </c>
    </row>
    <row r="170" spans="1:6" x14ac:dyDescent="0.2">
      <c r="A170" s="92">
        <v>101</v>
      </c>
      <c r="B170" s="93" t="s">
        <v>42</v>
      </c>
      <c r="C170" s="93" t="s">
        <v>160</v>
      </c>
      <c r="D170" s="98">
        <v>1500</v>
      </c>
      <c r="E170" s="99">
        <f>SUM(D168:D170)</f>
        <v>6000</v>
      </c>
    </row>
    <row r="171" spans="1:6" x14ac:dyDescent="0.2">
      <c r="A171" s="100">
        <v>101</v>
      </c>
      <c r="B171" s="93" t="s">
        <v>161</v>
      </c>
      <c r="C171" s="93" t="s">
        <v>162</v>
      </c>
      <c r="D171" s="95">
        <v>5750</v>
      </c>
    </row>
    <row r="172" spans="1:6" ht="16" thickBot="1" x14ac:dyDescent="0.25">
      <c r="A172" s="101">
        <v>101</v>
      </c>
      <c r="B172" s="57" t="s">
        <v>54</v>
      </c>
      <c r="C172" s="102" t="s">
        <v>163</v>
      </c>
      <c r="D172" s="103">
        <v>250</v>
      </c>
      <c r="E172" s="99">
        <f>SUM(D171:D172)</f>
        <v>6000</v>
      </c>
    </row>
    <row r="173" spans="1:6" ht="16" thickBot="1" x14ac:dyDescent="0.25">
      <c r="D173" s="104"/>
    </row>
    <row r="174" spans="1:6" ht="19" x14ac:dyDescent="0.25">
      <c r="A174" s="208" t="s">
        <v>164</v>
      </c>
      <c r="B174" s="209"/>
      <c r="C174" s="209"/>
      <c r="D174" s="210"/>
    </row>
    <row r="175" spans="1:6" ht="16" x14ac:dyDescent="0.2">
      <c r="A175" s="105" t="s">
        <v>153</v>
      </c>
      <c r="B175" s="106" t="s">
        <v>2</v>
      </c>
      <c r="C175" s="106" t="s">
        <v>165</v>
      </c>
      <c r="D175" s="89" t="s">
        <v>155</v>
      </c>
    </row>
    <row r="176" spans="1:6" x14ac:dyDescent="0.2">
      <c r="A176" s="52">
        <v>102</v>
      </c>
      <c r="B176" s="54" t="s">
        <v>7</v>
      </c>
      <c r="C176" s="54" t="s">
        <v>166</v>
      </c>
      <c r="D176" s="107">
        <v>500</v>
      </c>
    </row>
    <row r="177" spans="1:5" x14ac:dyDescent="0.2">
      <c r="A177" s="92">
        <v>102</v>
      </c>
      <c r="B177" s="94" t="s">
        <v>167</v>
      </c>
      <c r="C177" s="93" t="s">
        <v>168</v>
      </c>
      <c r="D177" s="108">
        <v>1000</v>
      </c>
    </row>
    <row r="178" spans="1:5" x14ac:dyDescent="0.2">
      <c r="A178" s="109">
        <v>102</v>
      </c>
      <c r="B178" s="93" t="s">
        <v>11</v>
      </c>
      <c r="C178" s="93" t="s">
        <v>169</v>
      </c>
      <c r="D178" s="110">
        <v>3000</v>
      </c>
    </row>
    <row r="179" spans="1:5" x14ac:dyDescent="0.2">
      <c r="A179" s="100">
        <v>102</v>
      </c>
      <c r="B179" s="93" t="s">
        <v>158</v>
      </c>
      <c r="C179" s="93" t="s">
        <v>159</v>
      </c>
      <c r="D179" s="110">
        <v>500</v>
      </c>
    </row>
    <row r="180" spans="1:5" x14ac:dyDescent="0.2">
      <c r="A180" s="92">
        <v>102</v>
      </c>
      <c r="B180" s="93" t="s">
        <v>42</v>
      </c>
      <c r="C180" s="93" t="s">
        <v>160</v>
      </c>
      <c r="D180" s="110">
        <v>1000</v>
      </c>
      <c r="E180" s="99">
        <f>SUM(D176:D180)</f>
        <v>6000</v>
      </c>
    </row>
    <row r="181" spans="1:5" x14ac:dyDescent="0.2">
      <c r="A181" s="111">
        <v>102</v>
      </c>
      <c r="B181" s="112" t="s">
        <v>170</v>
      </c>
      <c r="C181" s="113" t="s">
        <v>171</v>
      </c>
      <c r="D181" s="110">
        <v>250</v>
      </c>
    </row>
    <row r="182" spans="1:5" x14ac:dyDescent="0.2">
      <c r="A182" s="100">
        <v>102</v>
      </c>
      <c r="B182" s="94" t="s">
        <v>23</v>
      </c>
      <c r="C182" s="94" t="s">
        <v>172</v>
      </c>
      <c r="D182" s="110">
        <v>1250</v>
      </c>
    </row>
    <row r="183" spans="1:5" x14ac:dyDescent="0.2">
      <c r="A183" s="100">
        <v>102</v>
      </c>
      <c r="B183" s="94" t="s">
        <v>66</v>
      </c>
      <c r="C183" s="93" t="s">
        <v>173</v>
      </c>
      <c r="D183" s="110">
        <v>550</v>
      </c>
    </row>
    <row r="184" spans="1:5" x14ac:dyDescent="0.2">
      <c r="A184" s="100">
        <v>102</v>
      </c>
      <c r="B184" s="93" t="s">
        <v>174</v>
      </c>
      <c r="C184" s="113" t="s">
        <v>175</v>
      </c>
      <c r="D184" s="110">
        <v>250</v>
      </c>
    </row>
    <row r="185" spans="1:5" x14ac:dyDescent="0.2">
      <c r="A185" s="92">
        <v>102</v>
      </c>
      <c r="B185" s="113" t="s">
        <v>61</v>
      </c>
      <c r="C185" s="93" t="s">
        <v>176</v>
      </c>
      <c r="D185" s="110">
        <v>500</v>
      </c>
    </row>
    <row r="186" spans="1:5" x14ac:dyDescent="0.2">
      <c r="A186" s="114">
        <v>102</v>
      </c>
      <c r="B186" s="94" t="s">
        <v>177</v>
      </c>
      <c r="C186" s="113" t="s">
        <v>178</v>
      </c>
      <c r="D186" s="110">
        <v>2500</v>
      </c>
    </row>
    <row r="187" spans="1:5" ht="16" thickBot="1" x14ac:dyDescent="0.25">
      <c r="A187" s="55">
        <v>102</v>
      </c>
      <c r="B187" s="57" t="s">
        <v>54</v>
      </c>
      <c r="C187" s="57" t="s">
        <v>163</v>
      </c>
      <c r="D187" s="115">
        <v>700</v>
      </c>
      <c r="E187" s="99">
        <f>SUM(D181:D187)</f>
        <v>6000</v>
      </c>
    </row>
    <row r="188" spans="1:5" ht="16" thickBot="1" x14ac:dyDescent="0.25">
      <c r="D188" s="104"/>
    </row>
    <row r="189" spans="1:5" ht="19" x14ac:dyDescent="0.25">
      <c r="A189" s="208" t="s">
        <v>179</v>
      </c>
      <c r="B189" s="209"/>
      <c r="C189" s="209"/>
      <c r="D189" s="210"/>
    </row>
    <row r="190" spans="1:5" ht="16" x14ac:dyDescent="0.2">
      <c r="A190" s="116" t="s">
        <v>153</v>
      </c>
      <c r="B190" s="117" t="s">
        <v>2</v>
      </c>
      <c r="C190" s="118" t="s">
        <v>165</v>
      </c>
      <c r="D190" s="89" t="s">
        <v>155</v>
      </c>
    </row>
    <row r="191" spans="1:5" x14ac:dyDescent="0.2">
      <c r="A191" s="119">
        <v>103</v>
      </c>
      <c r="B191" s="54" t="s">
        <v>7</v>
      </c>
      <c r="C191" s="54" t="s">
        <v>166</v>
      </c>
      <c r="D191" s="120">
        <v>4000</v>
      </c>
    </row>
    <row r="192" spans="1:5" x14ac:dyDescent="0.2">
      <c r="A192" s="100">
        <v>103</v>
      </c>
      <c r="B192" s="94" t="s">
        <v>8</v>
      </c>
      <c r="C192" s="94" t="s">
        <v>180</v>
      </c>
      <c r="D192" s="110">
        <v>4000</v>
      </c>
    </row>
    <row r="193" spans="1:5" x14ac:dyDescent="0.2">
      <c r="A193" s="92">
        <v>103</v>
      </c>
      <c r="B193" s="94" t="s">
        <v>167</v>
      </c>
      <c r="C193" s="94" t="s">
        <v>168</v>
      </c>
      <c r="D193" s="110">
        <v>2000</v>
      </c>
    </row>
    <row r="194" spans="1:5" x14ac:dyDescent="0.2">
      <c r="A194" s="109">
        <v>103</v>
      </c>
      <c r="B194" s="93" t="s">
        <v>181</v>
      </c>
      <c r="C194" s="94" t="s">
        <v>182</v>
      </c>
      <c r="D194" s="110">
        <v>100</v>
      </c>
    </row>
    <row r="195" spans="1:5" x14ac:dyDescent="0.2">
      <c r="A195" s="92">
        <v>103</v>
      </c>
      <c r="B195" s="93" t="s">
        <v>11</v>
      </c>
      <c r="C195" s="94" t="s">
        <v>169</v>
      </c>
      <c r="D195" s="108">
        <v>2000</v>
      </c>
    </row>
    <row r="196" spans="1:5" x14ac:dyDescent="0.2">
      <c r="A196" s="109">
        <v>103</v>
      </c>
      <c r="B196" s="121" t="s">
        <v>158</v>
      </c>
      <c r="C196" s="94" t="s">
        <v>159</v>
      </c>
      <c r="D196" s="120">
        <v>1000</v>
      </c>
    </row>
    <row r="197" spans="1:5" x14ac:dyDescent="0.2">
      <c r="A197" s="92">
        <v>103</v>
      </c>
      <c r="B197" s="113" t="s">
        <v>183</v>
      </c>
      <c r="C197" s="93" t="s">
        <v>160</v>
      </c>
      <c r="D197" s="110">
        <v>2000</v>
      </c>
      <c r="E197" s="99">
        <f>SUM(D191:D197)</f>
        <v>15100</v>
      </c>
    </row>
    <row r="198" spans="1:5" x14ac:dyDescent="0.2">
      <c r="A198" s="92">
        <v>103</v>
      </c>
      <c r="B198" s="93" t="s">
        <v>170</v>
      </c>
      <c r="C198" s="93" t="s">
        <v>171</v>
      </c>
      <c r="D198" s="110">
        <v>50</v>
      </c>
    </row>
    <row r="199" spans="1:5" x14ac:dyDescent="0.2">
      <c r="A199" s="92">
        <v>103</v>
      </c>
      <c r="B199" s="113" t="s">
        <v>184</v>
      </c>
      <c r="C199" s="113" t="s">
        <v>185</v>
      </c>
      <c r="D199" s="108">
        <v>50</v>
      </c>
    </row>
    <row r="200" spans="1:5" x14ac:dyDescent="0.2">
      <c r="A200" s="109">
        <v>103</v>
      </c>
      <c r="B200" s="93" t="s">
        <v>186</v>
      </c>
      <c r="C200" s="94" t="s">
        <v>180</v>
      </c>
      <c r="D200" s="108">
        <v>2000</v>
      </c>
    </row>
    <row r="201" spans="1:5" x14ac:dyDescent="0.2">
      <c r="A201" s="100">
        <v>103</v>
      </c>
      <c r="B201" s="93" t="s">
        <v>23</v>
      </c>
      <c r="C201" s="94" t="s">
        <v>168</v>
      </c>
      <c r="D201" s="120">
        <v>3000</v>
      </c>
    </row>
    <row r="202" spans="1:5" x14ac:dyDescent="0.2">
      <c r="A202" s="100">
        <v>103</v>
      </c>
      <c r="B202" s="93" t="s">
        <v>66</v>
      </c>
      <c r="C202" s="93" t="s">
        <v>173</v>
      </c>
      <c r="D202" s="108">
        <v>6000</v>
      </c>
    </row>
    <row r="203" spans="1:5" x14ac:dyDescent="0.2">
      <c r="A203" s="100">
        <v>103</v>
      </c>
      <c r="B203" s="121" t="s">
        <v>187</v>
      </c>
      <c r="C203" s="113" t="s">
        <v>188</v>
      </c>
      <c r="D203" s="110">
        <v>1000</v>
      </c>
    </row>
    <row r="204" spans="1:5" x14ac:dyDescent="0.2">
      <c r="A204" s="100">
        <v>103</v>
      </c>
      <c r="B204" s="121" t="s">
        <v>61</v>
      </c>
      <c r="C204" s="93" t="s">
        <v>176</v>
      </c>
      <c r="D204" s="110">
        <v>2000</v>
      </c>
    </row>
    <row r="205" spans="1:5" ht="16" thickBot="1" x14ac:dyDescent="0.25">
      <c r="A205" s="122">
        <v>103</v>
      </c>
      <c r="B205" s="102" t="s">
        <v>54</v>
      </c>
      <c r="C205" s="102" t="s">
        <v>163</v>
      </c>
      <c r="D205" s="115">
        <v>1000</v>
      </c>
      <c r="E205" s="99">
        <f>SUM(D198:D205)</f>
        <v>15100</v>
      </c>
    </row>
    <row r="206" spans="1:5" ht="16" thickBot="1" x14ac:dyDescent="0.25">
      <c r="D206" s="104"/>
    </row>
    <row r="207" spans="1:5" ht="19" x14ac:dyDescent="0.25">
      <c r="A207" s="208" t="s">
        <v>189</v>
      </c>
      <c r="B207" s="209"/>
      <c r="C207" s="209"/>
      <c r="D207" s="210"/>
    </row>
    <row r="208" spans="1:5" ht="16" x14ac:dyDescent="0.2">
      <c r="A208" s="116" t="s">
        <v>153</v>
      </c>
      <c r="B208" s="117" t="s">
        <v>2</v>
      </c>
      <c r="C208" s="117" t="s">
        <v>165</v>
      </c>
      <c r="D208" s="89" t="s">
        <v>155</v>
      </c>
    </row>
    <row r="209" spans="1:5" x14ac:dyDescent="0.2">
      <c r="A209" s="123">
        <v>104</v>
      </c>
      <c r="B209" s="124" t="s">
        <v>156</v>
      </c>
      <c r="C209" s="124" t="s">
        <v>190</v>
      </c>
      <c r="D209" s="125">
        <v>6000</v>
      </c>
    </row>
    <row r="210" spans="1:5" x14ac:dyDescent="0.2">
      <c r="A210" s="92">
        <v>104</v>
      </c>
      <c r="B210" s="93" t="s">
        <v>158</v>
      </c>
      <c r="C210" s="94" t="s">
        <v>159</v>
      </c>
      <c r="D210" s="110">
        <v>400</v>
      </c>
    </row>
    <row r="211" spans="1:5" x14ac:dyDescent="0.2">
      <c r="A211" s="126">
        <v>104</v>
      </c>
      <c r="B211" s="93" t="s">
        <v>42</v>
      </c>
      <c r="C211" s="93" t="s">
        <v>160</v>
      </c>
      <c r="D211" s="108">
        <v>4500</v>
      </c>
      <c r="E211" s="99">
        <f>SUM(D209:D211)</f>
        <v>10900</v>
      </c>
    </row>
    <row r="212" spans="1:5" x14ac:dyDescent="0.2">
      <c r="A212" s="100">
        <v>104</v>
      </c>
      <c r="B212" s="127" t="s">
        <v>161</v>
      </c>
      <c r="C212" s="127" t="s">
        <v>191</v>
      </c>
      <c r="D212" s="128">
        <v>10500</v>
      </c>
    </row>
    <row r="213" spans="1:5" ht="16" thickBot="1" x14ac:dyDescent="0.25">
      <c r="A213" s="122">
        <v>104</v>
      </c>
      <c r="B213" s="57" t="s">
        <v>192</v>
      </c>
      <c r="C213" s="102" t="s">
        <v>163</v>
      </c>
      <c r="D213" s="115">
        <v>400</v>
      </c>
      <c r="E213" s="99">
        <f>SUM(D212:D213)</f>
        <v>10900</v>
      </c>
    </row>
    <row r="214" spans="1:5" ht="16" thickBot="1" x14ac:dyDescent="0.25">
      <c r="D214" s="104"/>
    </row>
    <row r="215" spans="1:5" ht="19" x14ac:dyDescent="0.25">
      <c r="A215" s="208" t="s">
        <v>193</v>
      </c>
      <c r="B215" s="209"/>
      <c r="C215" s="209"/>
      <c r="D215" s="210"/>
    </row>
    <row r="216" spans="1:5" ht="16" x14ac:dyDescent="0.2">
      <c r="A216" s="129" t="s">
        <v>153</v>
      </c>
      <c r="B216" s="106" t="s">
        <v>2</v>
      </c>
      <c r="C216" s="106" t="s">
        <v>165</v>
      </c>
      <c r="D216" s="89" t="s">
        <v>155</v>
      </c>
    </row>
    <row r="217" spans="1:5" x14ac:dyDescent="0.2">
      <c r="A217" s="52">
        <v>105</v>
      </c>
      <c r="B217" s="130" t="s">
        <v>194</v>
      </c>
      <c r="C217" s="131" t="s">
        <v>195</v>
      </c>
      <c r="D217" s="120">
        <v>10000</v>
      </c>
    </row>
    <row r="218" spans="1:5" x14ac:dyDescent="0.2">
      <c r="A218" s="109">
        <v>105</v>
      </c>
      <c r="B218" s="93" t="s">
        <v>158</v>
      </c>
      <c r="C218" s="113" t="s">
        <v>159</v>
      </c>
      <c r="D218" s="108">
        <v>600</v>
      </c>
    </row>
    <row r="219" spans="1:5" x14ac:dyDescent="0.2">
      <c r="A219" s="92">
        <v>105</v>
      </c>
      <c r="B219" s="93" t="s">
        <v>42</v>
      </c>
      <c r="C219" s="94" t="s">
        <v>160</v>
      </c>
      <c r="D219" s="108">
        <v>1000</v>
      </c>
      <c r="E219" s="99">
        <f>SUM(D217:D219)</f>
        <v>11600</v>
      </c>
    </row>
    <row r="220" spans="1:5" x14ac:dyDescent="0.2">
      <c r="A220" s="92">
        <v>105</v>
      </c>
      <c r="B220" s="132" t="s">
        <v>196</v>
      </c>
      <c r="C220" s="133" t="s">
        <v>197</v>
      </c>
      <c r="D220" s="120">
        <v>11100</v>
      </c>
    </row>
    <row r="221" spans="1:5" ht="16" thickBot="1" x14ac:dyDescent="0.25">
      <c r="A221" s="55">
        <v>105</v>
      </c>
      <c r="B221" s="102" t="s">
        <v>54</v>
      </c>
      <c r="C221" s="102" t="s">
        <v>163</v>
      </c>
      <c r="D221" s="115">
        <v>500</v>
      </c>
      <c r="E221" s="99">
        <f>SUM(D220:D221)</f>
        <v>11600</v>
      </c>
    </row>
    <row r="222" spans="1:5" ht="16" thickBot="1" x14ac:dyDescent="0.25">
      <c r="D222" s="104"/>
    </row>
    <row r="223" spans="1:5" ht="19" x14ac:dyDescent="0.25">
      <c r="A223" s="208" t="s">
        <v>198</v>
      </c>
      <c r="B223" s="209"/>
      <c r="C223" s="209"/>
      <c r="D223" s="210"/>
    </row>
    <row r="224" spans="1:5" ht="16" x14ac:dyDescent="0.2">
      <c r="A224" s="116" t="s">
        <v>153</v>
      </c>
      <c r="B224" s="106" t="s">
        <v>2</v>
      </c>
      <c r="C224" s="106" t="s">
        <v>165</v>
      </c>
      <c r="D224" s="89" t="s">
        <v>155</v>
      </c>
    </row>
    <row r="225" spans="1:5" x14ac:dyDescent="0.2">
      <c r="A225" s="119">
        <v>106</v>
      </c>
      <c r="B225" s="131" t="s">
        <v>194</v>
      </c>
      <c r="C225" s="131" t="s">
        <v>199</v>
      </c>
      <c r="D225" s="120">
        <v>10000</v>
      </c>
    </row>
    <row r="226" spans="1:5" x14ac:dyDescent="0.2">
      <c r="A226" s="100">
        <v>106</v>
      </c>
      <c r="B226" s="113" t="s">
        <v>158</v>
      </c>
      <c r="C226" s="113" t="s">
        <v>159</v>
      </c>
      <c r="D226" s="110">
        <v>750</v>
      </c>
    </row>
    <row r="227" spans="1:5" x14ac:dyDescent="0.2">
      <c r="A227" s="100">
        <v>106</v>
      </c>
      <c r="B227" s="93" t="s">
        <v>42</v>
      </c>
      <c r="C227" s="93" t="s">
        <v>160</v>
      </c>
      <c r="D227" s="110">
        <v>5500</v>
      </c>
      <c r="E227" s="99">
        <f>SUM(D225:D227)</f>
        <v>16250</v>
      </c>
    </row>
    <row r="228" spans="1:5" x14ac:dyDescent="0.2">
      <c r="A228" s="92">
        <v>106</v>
      </c>
      <c r="B228" s="132" t="s">
        <v>196</v>
      </c>
      <c r="C228" s="132" t="s">
        <v>200</v>
      </c>
      <c r="D228" s="110">
        <v>13750</v>
      </c>
    </row>
    <row r="229" spans="1:5" ht="16" thickBot="1" x14ac:dyDescent="0.25">
      <c r="A229" s="55">
        <v>106</v>
      </c>
      <c r="B229" s="57" t="s">
        <v>192</v>
      </c>
      <c r="C229" s="102" t="s">
        <v>163</v>
      </c>
      <c r="D229" s="115">
        <v>2500</v>
      </c>
      <c r="E229" s="99">
        <f>SUM(D228:D229)</f>
        <v>16250</v>
      </c>
    </row>
    <row r="230" spans="1:5" ht="16" thickBot="1" x14ac:dyDescent="0.25">
      <c r="D230" s="104"/>
    </row>
    <row r="231" spans="1:5" ht="19" x14ac:dyDescent="0.25">
      <c r="A231" s="208" t="s">
        <v>201</v>
      </c>
      <c r="B231" s="209"/>
      <c r="C231" s="209"/>
      <c r="D231" s="210"/>
    </row>
    <row r="232" spans="1:5" ht="16" x14ac:dyDescent="0.2">
      <c r="A232" s="116" t="s">
        <v>153</v>
      </c>
      <c r="B232" s="106" t="s">
        <v>2</v>
      </c>
      <c r="C232" s="106" t="s">
        <v>165</v>
      </c>
      <c r="D232" s="89" t="s">
        <v>155</v>
      </c>
    </row>
    <row r="233" spans="1:5" x14ac:dyDescent="0.2">
      <c r="A233" s="119">
        <v>201</v>
      </c>
      <c r="B233" s="130" t="s">
        <v>194</v>
      </c>
      <c r="C233" s="130" t="s">
        <v>202</v>
      </c>
      <c r="D233" s="120">
        <v>800</v>
      </c>
    </row>
    <row r="234" spans="1:5" x14ac:dyDescent="0.2">
      <c r="A234" s="92">
        <v>201</v>
      </c>
      <c r="B234" s="93" t="s">
        <v>158</v>
      </c>
      <c r="C234" s="94" t="s">
        <v>159</v>
      </c>
      <c r="D234" s="108">
        <v>200</v>
      </c>
    </row>
    <row r="235" spans="1:5" x14ac:dyDescent="0.2">
      <c r="A235" s="109">
        <v>201</v>
      </c>
      <c r="B235" s="113" t="s">
        <v>42</v>
      </c>
      <c r="C235" s="93" t="s">
        <v>160</v>
      </c>
      <c r="D235" s="108">
        <v>400</v>
      </c>
      <c r="E235" s="99">
        <f>SUM(D233:D235)</f>
        <v>1400</v>
      </c>
    </row>
    <row r="236" spans="1:5" x14ac:dyDescent="0.2">
      <c r="A236" s="92">
        <v>201</v>
      </c>
      <c r="B236" s="132" t="s">
        <v>196</v>
      </c>
      <c r="C236" s="132" t="s">
        <v>203</v>
      </c>
      <c r="D236" s="108">
        <v>1200</v>
      </c>
    </row>
    <row r="237" spans="1:5" ht="16" thickBot="1" x14ac:dyDescent="0.25">
      <c r="A237" s="55">
        <v>201</v>
      </c>
      <c r="B237" s="102" t="s">
        <v>54</v>
      </c>
      <c r="C237" s="102" t="s">
        <v>163</v>
      </c>
      <c r="D237" s="134">
        <v>200</v>
      </c>
      <c r="E237" s="99">
        <f>SUM(D236:D237)</f>
        <v>1400</v>
      </c>
    </row>
    <row r="238" spans="1:5" ht="16" thickBot="1" x14ac:dyDescent="0.25">
      <c r="D238" s="104"/>
    </row>
    <row r="239" spans="1:5" ht="19" x14ac:dyDescent="0.25">
      <c r="A239" s="208" t="s">
        <v>204</v>
      </c>
      <c r="B239" s="209"/>
      <c r="C239" s="209"/>
      <c r="D239" s="210"/>
    </row>
    <row r="240" spans="1:5" ht="16" x14ac:dyDescent="0.2">
      <c r="A240" s="116" t="s">
        <v>153</v>
      </c>
      <c r="B240" s="106" t="s">
        <v>2</v>
      </c>
      <c r="C240" s="106" t="s">
        <v>165</v>
      </c>
      <c r="D240" s="89" t="s">
        <v>155</v>
      </c>
    </row>
    <row r="241" spans="1:5" x14ac:dyDescent="0.2">
      <c r="A241" s="123">
        <v>202</v>
      </c>
      <c r="B241" s="130" t="s">
        <v>194</v>
      </c>
      <c r="C241" s="130" t="s">
        <v>205</v>
      </c>
      <c r="D241" s="120">
        <v>700</v>
      </c>
    </row>
    <row r="242" spans="1:5" x14ac:dyDescent="0.2">
      <c r="A242" s="92">
        <v>202</v>
      </c>
      <c r="B242" s="93" t="s">
        <v>158</v>
      </c>
      <c r="C242" s="93" t="s">
        <v>159</v>
      </c>
      <c r="D242" s="135">
        <v>200</v>
      </c>
      <c r="E242" s="99"/>
    </row>
    <row r="243" spans="1:5" x14ac:dyDescent="0.2">
      <c r="A243" s="92">
        <v>202</v>
      </c>
      <c r="B243" s="93" t="s">
        <v>42</v>
      </c>
      <c r="C243" s="93" t="s">
        <v>43</v>
      </c>
      <c r="D243" s="135">
        <v>62</v>
      </c>
      <c r="E243" s="99">
        <f>SUM(D241:D243)</f>
        <v>962</v>
      </c>
    </row>
    <row r="244" spans="1:5" x14ac:dyDescent="0.2">
      <c r="A244" s="92">
        <v>202</v>
      </c>
      <c r="B244" s="132" t="s">
        <v>196</v>
      </c>
      <c r="C244" s="132" t="s">
        <v>206</v>
      </c>
      <c r="D244" s="135">
        <v>900</v>
      </c>
    </row>
    <row r="245" spans="1:5" ht="16" thickBot="1" x14ac:dyDescent="0.25">
      <c r="A245" s="55">
        <v>202</v>
      </c>
      <c r="B245" s="102" t="s">
        <v>52</v>
      </c>
      <c r="C245" s="102" t="s">
        <v>163</v>
      </c>
      <c r="D245" s="134">
        <v>62</v>
      </c>
      <c r="E245" s="99">
        <f>SUM(D244:D245)</f>
        <v>962</v>
      </c>
    </row>
    <row r="246" spans="1:5" ht="16" thickBot="1" x14ac:dyDescent="0.25">
      <c r="D246" s="104"/>
    </row>
    <row r="247" spans="1:5" ht="19" x14ac:dyDescent="0.25">
      <c r="A247" s="208" t="s">
        <v>207</v>
      </c>
      <c r="B247" s="209"/>
      <c r="C247" s="209"/>
      <c r="D247" s="210"/>
    </row>
    <row r="248" spans="1:5" ht="16" x14ac:dyDescent="0.2">
      <c r="A248" s="116" t="s">
        <v>153</v>
      </c>
      <c r="B248" s="106" t="s">
        <v>2</v>
      </c>
      <c r="C248" s="106" t="s">
        <v>165</v>
      </c>
      <c r="D248" s="89" t="s">
        <v>155</v>
      </c>
    </row>
    <row r="249" spans="1:5" x14ac:dyDescent="0.2">
      <c r="A249" s="119">
        <v>203</v>
      </c>
      <c r="B249" s="130" t="s">
        <v>194</v>
      </c>
      <c r="C249" s="131" t="s">
        <v>208</v>
      </c>
      <c r="D249" s="120">
        <v>500</v>
      </c>
    </row>
    <row r="250" spans="1:5" x14ac:dyDescent="0.2">
      <c r="A250" s="92">
        <v>203</v>
      </c>
      <c r="B250" s="94" t="s">
        <v>158</v>
      </c>
      <c r="C250" s="113" t="s">
        <v>159</v>
      </c>
      <c r="D250" s="110">
        <v>550</v>
      </c>
    </row>
    <row r="251" spans="1:5" x14ac:dyDescent="0.2">
      <c r="A251" s="92">
        <v>203</v>
      </c>
      <c r="B251" s="94" t="s">
        <v>42</v>
      </c>
      <c r="C251" s="113" t="s">
        <v>43</v>
      </c>
      <c r="D251" s="110">
        <v>3500</v>
      </c>
      <c r="E251" s="99">
        <f>SUM(D249:D251)</f>
        <v>4550</v>
      </c>
    </row>
    <row r="252" spans="1:5" x14ac:dyDescent="0.2">
      <c r="A252" s="92">
        <v>203</v>
      </c>
      <c r="B252" s="133" t="s">
        <v>196</v>
      </c>
      <c r="C252" s="133" t="s">
        <v>209</v>
      </c>
      <c r="D252" s="108">
        <v>3850</v>
      </c>
    </row>
    <row r="253" spans="1:5" ht="16" thickBot="1" x14ac:dyDescent="0.25">
      <c r="A253" s="55">
        <v>203</v>
      </c>
      <c r="B253" s="57" t="s">
        <v>54</v>
      </c>
      <c r="C253" s="102" t="s">
        <v>163</v>
      </c>
      <c r="D253" s="134">
        <v>700</v>
      </c>
      <c r="E253" s="99">
        <f>SUM(D252:D253)</f>
        <v>4550</v>
      </c>
    </row>
    <row r="254" spans="1:5" ht="16" thickBot="1" x14ac:dyDescent="0.25">
      <c r="D254" s="104"/>
    </row>
    <row r="255" spans="1:5" ht="19" x14ac:dyDescent="0.25">
      <c r="A255" s="208" t="s">
        <v>210</v>
      </c>
      <c r="B255" s="209"/>
      <c r="C255" s="209"/>
      <c r="D255" s="210"/>
    </row>
    <row r="256" spans="1:5" ht="16" x14ac:dyDescent="0.2">
      <c r="A256" s="116" t="s">
        <v>153</v>
      </c>
      <c r="B256" s="106" t="s">
        <v>2</v>
      </c>
      <c r="C256" s="106" t="s">
        <v>165</v>
      </c>
      <c r="D256" s="89" t="s">
        <v>155</v>
      </c>
    </row>
    <row r="257" spans="1:5" x14ac:dyDescent="0.2">
      <c r="A257" s="52">
        <v>204</v>
      </c>
      <c r="B257" s="136" t="s">
        <v>7</v>
      </c>
      <c r="C257" s="136" t="s">
        <v>166</v>
      </c>
      <c r="D257" s="137">
        <v>7000</v>
      </c>
    </row>
    <row r="258" spans="1:5" x14ac:dyDescent="0.2">
      <c r="A258" s="92">
        <v>204</v>
      </c>
      <c r="B258" s="93" t="s">
        <v>11</v>
      </c>
      <c r="C258" s="93" t="s">
        <v>169</v>
      </c>
      <c r="D258" s="135">
        <v>150</v>
      </c>
    </row>
    <row r="259" spans="1:5" x14ac:dyDescent="0.2">
      <c r="A259" s="92">
        <v>204</v>
      </c>
      <c r="B259" s="93" t="s">
        <v>211</v>
      </c>
      <c r="C259" s="93" t="s">
        <v>212</v>
      </c>
      <c r="D259" s="135">
        <v>2340</v>
      </c>
    </row>
    <row r="260" spans="1:5" x14ac:dyDescent="0.2">
      <c r="A260" s="92">
        <v>204</v>
      </c>
      <c r="B260" s="93" t="s">
        <v>158</v>
      </c>
      <c r="C260" s="93" t="s">
        <v>159</v>
      </c>
      <c r="D260" s="135">
        <v>600</v>
      </c>
    </row>
    <row r="261" spans="1:5" x14ac:dyDescent="0.2">
      <c r="A261" s="92">
        <v>204</v>
      </c>
      <c r="B261" s="93" t="s">
        <v>42</v>
      </c>
      <c r="C261" s="93" t="s">
        <v>160</v>
      </c>
      <c r="D261" s="135">
        <v>3400</v>
      </c>
      <c r="E261" s="99">
        <f>SUM(D257:D261)</f>
        <v>13490</v>
      </c>
    </row>
    <row r="262" spans="1:5" x14ac:dyDescent="0.2">
      <c r="A262" s="92">
        <v>204</v>
      </c>
      <c r="B262" s="93" t="s">
        <v>170</v>
      </c>
      <c r="C262" s="93" t="s">
        <v>171</v>
      </c>
      <c r="D262" s="135">
        <v>850</v>
      </c>
      <c r="E262" s="99"/>
    </row>
    <row r="263" spans="1:5" x14ac:dyDescent="0.2">
      <c r="A263" s="92">
        <v>204</v>
      </c>
      <c r="B263" s="93" t="s">
        <v>213</v>
      </c>
      <c r="C263" s="93" t="s">
        <v>214</v>
      </c>
      <c r="D263" s="135">
        <v>500</v>
      </c>
    </row>
    <row r="264" spans="1:5" x14ac:dyDescent="0.2">
      <c r="A264" s="92">
        <v>204</v>
      </c>
      <c r="B264" s="93" t="s">
        <v>215</v>
      </c>
      <c r="C264" s="93" t="s">
        <v>172</v>
      </c>
      <c r="D264" s="135">
        <v>2900</v>
      </c>
    </row>
    <row r="265" spans="1:5" x14ac:dyDescent="0.2">
      <c r="A265" s="92">
        <v>204</v>
      </c>
      <c r="B265" s="93" t="s">
        <v>66</v>
      </c>
      <c r="C265" s="93" t="s">
        <v>173</v>
      </c>
      <c r="D265" s="135">
        <v>2000</v>
      </c>
    </row>
    <row r="266" spans="1:5" x14ac:dyDescent="0.2">
      <c r="A266" s="92">
        <v>204</v>
      </c>
      <c r="B266" s="93" t="s">
        <v>187</v>
      </c>
      <c r="C266" s="93" t="s">
        <v>216</v>
      </c>
      <c r="D266" s="135">
        <v>1000</v>
      </c>
    </row>
    <row r="267" spans="1:5" x14ac:dyDescent="0.2">
      <c r="A267" s="92">
        <v>204</v>
      </c>
      <c r="B267" s="132" t="s">
        <v>196</v>
      </c>
      <c r="C267" s="132" t="s">
        <v>217</v>
      </c>
      <c r="D267" s="135">
        <v>1590</v>
      </c>
    </row>
    <row r="268" spans="1:5" x14ac:dyDescent="0.2">
      <c r="A268" s="92">
        <v>204</v>
      </c>
      <c r="B268" s="93" t="s">
        <v>218</v>
      </c>
      <c r="C268" s="93" t="s">
        <v>219</v>
      </c>
      <c r="D268" s="135">
        <v>400</v>
      </c>
    </row>
    <row r="269" spans="1:5" x14ac:dyDescent="0.2">
      <c r="A269" s="92">
        <v>204</v>
      </c>
      <c r="B269" s="93" t="s">
        <v>61</v>
      </c>
      <c r="C269" s="93" t="s">
        <v>176</v>
      </c>
      <c r="D269" s="135">
        <v>500</v>
      </c>
    </row>
    <row r="270" spans="1:5" x14ac:dyDescent="0.2">
      <c r="A270" s="92">
        <v>204</v>
      </c>
      <c r="B270" s="93" t="s">
        <v>220</v>
      </c>
      <c r="C270" s="93" t="s">
        <v>221</v>
      </c>
      <c r="D270" s="135">
        <v>500</v>
      </c>
    </row>
    <row r="271" spans="1:5" x14ac:dyDescent="0.2">
      <c r="A271" s="92">
        <v>204</v>
      </c>
      <c r="B271" s="93" t="s">
        <v>222</v>
      </c>
      <c r="C271" s="93" t="s">
        <v>223</v>
      </c>
      <c r="D271" s="135">
        <v>300</v>
      </c>
    </row>
    <row r="272" spans="1:5" ht="16" thickBot="1" x14ac:dyDescent="0.25">
      <c r="A272" s="55">
        <v>204</v>
      </c>
      <c r="B272" s="102" t="s">
        <v>54</v>
      </c>
      <c r="C272" s="102" t="s">
        <v>163</v>
      </c>
      <c r="D272" s="134">
        <v>2950</v>
      </c>
      <c r="E272" s="99">
        <f>SUM(D262:D272)</f>
        <v>13490</v>
      </c>
    </row>
    <row r="273" spans="1:5" ht="16" thickBot="1" x14ac:dyDescent="0.25">
      <c r="D273" s="104"/>
    </row>
    <row r="274" spans="1:5" ht="19" x14ac:dyDescent="0.25">
      <c r="A274" s="208" t="s">
        <v>224</v>
      </c>
      <c r="B274" s="209"/>
      <c r="C274" s="209"/>
      <c r="D274" s="210"/>
    </row>
    <row r="275" spans="1:5" ht="16" x14ac:dyDescent="0.2">
      <c r="A275" s="116" t="s">
        <v>153</v>
      </c>
      <c r="B275" s="106" t="s">
        <v>2</v>
      </c>
      <c r="C275" s="106" t="s">
        <v>165</v>
      </c>
      <c r="D275" s="89" t="s">
        <v>155</v>
      </c>
    </row>
    <row r="276" spans="1:5" x14ac:dyDescent="0.2">
      <c r="A276" s="52">
        <v>205</v>
      </c>
      <c r="B276" s="130" t="s">
        <v>11</v>
      </c>
      <c r="C276" s="131" t="s">
        <v>225</v>
      </c>
      <c r="D276" s="120">
        <v>900</v>
      </c>
    </row>
    <row r="277" spans="1:5" x14ac:dyDescent="0.2">
      <c r="A277" s="109">
        <v>205</v>
      </c>
      <c r="B277" s="93" t="s">
        <v>158</v>
      </c>
      <c r="C277" s="93" t="s">
        <v>159</v>
      </c>
      <c r="D277" s="110">
        <v>100</v>
      </c>
    </row>
    <row r="278" spans="1:5" x14ac:dyDescent="0.2">
      <c r="A278" s="100">
        <v>205</v>
      </c>
      <c r="B278" s="93" t="s">
        <v>42</v>
      </c>
      <c r="C278" s="113" t="s">
        <v>160</v>
      </c>
      <c r="D278" s="108">
        <v>1000</v>
      </c>
      <c r="E278" s="99">
        <f>SUM(D276:D278)</f>
        <v>2000</v>
      </c>
    </row>
    <row r="279" spans="1:5" x14ac:dyDescent="0.2">
      <c r="A279" s="92">
        <v>205</v>
      </c>
      <c r="B279" s="132" t="s">
        <v>196</v>
      </c>
      <c r="C279" s="132" t="s">
        <v>226</v>
      </c>
      <c r="D279" s="110">
        <v>1500</v>
      </c>
    </row>
    <row r="280" spans="1:5" ht="16" thickBot="1" x14ac:dyDescent="0.25">
      <c r="A280" s="55">
        <v>205</v>
      </c>
      <c r="B280" s="102" t="s">
        <v>54</v>
      </c>
      <c r="C280" s="102" t="s">
        <v>163</v>
      </c>
      <c r="D280" s="115">
        <v>500</v>
      </c>
      <c r="E280" s="99">
        <f>SUM(D279:D280)</f>
        <v>2000</v>
      </c>
    </row>
    <row r="281" spans="1:5" ht="16" thickBot="1" x14ac:dyDescent="0.25">
      <c r="D281" s="104"/>
    </row>
    <row r="282" spans="1:5" ht="19" x14ac:dyDescent="0.25">
      <c r="A282" s="208" t="s">
        <v>227</v>
      </c>
      <c r="B282" s="209"/>
      <c r="C282" s="209"/>
      <c r="D282" s="210"/>
    </row>
    <row r="283" spans="1:5" ht="16" x14ac:dyDescent="0.2">
      <c r="A283" s="116" t="s">
        <v>153</v>
      </c>
      <c r="B283" s="106" t="s">
        <v>2</v>
      </c>
      <c r="C283" s="106" t="s">
        <v>165</v>
      </c>
      <c r="D283" s="89" t="s">
        <v>155</v>
      </c>
    </row>
    <row r="284" spans="1:5" x14ac:dyDescent="0.2">
      <c r="A284" s="109">
        <v>301</v>
      </c>
      <c r="B284" s="138" t="s">
        <v>194</v>
      </c>
      <c r="C284" s="138" t="s">
        <v>228</v>
      </c>
      <c r="D284" s="120">
        <v>11500</v>
      </c>
    </row>
    <row r="285" spans="1:5" x14ac:dyDescent="0.2">
      <c r="A285" s="100">
        <v>301</v>
      </c>
      <c r="B285" s="94" t="s">
        <v>158</v>
      </c>
      <c r="C285" s="93" t="s">
        <v>159</v>
      </c>
      <c r="D285" s="110">
        <v>250</v>
      </c>
    </row>
    <row r="286" spans="1:5" x14ac:dyDescent="0.2">
      <c r="A286" s="92">
        <v>301</v>
      </c>
      <c r="B286" s="93" t="s">
        <v>42</v>
      </c>
      <c r="C286" s="113" t="s">
        <v>160</v>
      </c>
      <c r="D286" s="108">
        <v>10000</v>
      </c>
      <c r="E286" s="99">
        <f>SUM(D284:D286)</f>
        <v>21750</v>
      </c>
    </row>
    <row r="287" spans="1:5" x14ac:dyDescent="0.2">
      <c r="A287" s="109">
        <v>301</v>
      </c>
      <c r="B287" s="132" t="s">
        <v>196</v>
      </c>
      <c r="C287" s="132" t="s">
        <v>229</v>
      </c>
      <c r="D287" s="108">
        <v>18000</v>
      </c>
    </row>
    <row r="288" spans="1:5" ht="16" thickBot="1" x14ac:dyDescent="0.25">
      <c r="A288" s="122">
        <v>301</v>
      </c>
      <c r="B288" s="102" t="s">
        <v>54</v>
      </c>
      <c r="C288" s="102" t="s">
        <v>163</v>
      </c>
      <c r="D288" s="134">
        <v>3750</v>
      </c>
      <c r="E288" s="99">
        <f>SUM(D287:D288)</f>
        <v>21750</v>
      </c>
    </row>
    <row r="289" spans="1:5" ht="16" thickBot="1" x14ac:dyDescent="0.25">
      <c r="D289" s="104"/>
    </row>
    <row r="290" spans="1:5" ht="19" x14ac:dyDescent="0.25">
      <c r="A290" s="208" t="s">
        <v>230</v>
      </c>
      <c r="B290" s="209"/>
      <c r="C290" s="209"/>
      <c r="D290" s="210"/>
    </row>
    <row r="291" spans="1:5" ht="16" x14ac:dyDescent="0.2">
      <c r="A291" s="116" t="s">
        <v>153</v>
      </c>
      <c r="B291" s="106" t="s">
        <v>2</v>
      </c>
      <c r="C291" s="106" t="s">
        <v>165</v>
      </c>
      <c r="D291" s="89" t="s">
        <v>155</v>
      </c>
    </row>
    <row r="292" spans="1:5" x14ac:dyDescent="0.2">
      <c r="A292" s="52">
        <v>302</v>
      </c>
      <c r="B292" s="136" t="s">
        <v>194</v>
      </c>
      <c r="C292" s="136" t="s">
        <v>231</v>
      </c>
      <c r="D292" s="137">
        <v>2500</v>
      </c>
    </row>
    <row r="293" spans="1:5" x14ac:dyDescent="0.2">
      <c r="A293" s="114">
        <v>302</v>
      </c>
      <c r="B293" s="121" t="s">
        <v>232</v>
      </c>
      <c r="C293" s="191" t="s">
        <v>233</v>
      </c>
      <c r="D293" s="192">
        <v>2500</v>
      </c>
      <c r="E293" t="s">
        <v>234</v>
      </c>
    </row>
    <row r="294" spans="1:5" x14ac:dyDescent="0.2">
      <c r="A294" s="92">
        <v>302</v>
      </c>
      <c r="B294" s="132" t="s">
        <v>235</v>
      </c>
      <c r="C294" s="132" t="s">
        <v>236</v>
      </c>
      <c r="D294" s="135">
        <v>32000</v>
      </c>
    </row>
    <row r="295" spans="1:5" x14ac:dyDescent="0.2">
      <c r="A295" s="92">
        <v>302</v>
      </c>
      <c r="B295" s="93" t="s">
        <v>158</v>
      </c>
      <c r="C295" s="93" t="s">
        <v>159</v>
      </c>
      <c r="D295" s="135">
        <v>1250</v>
      </c>
    </row>
    <row r="296" spans="1:5" x14ac:dyDescent="0.2">
      <c r="A296" s="92">
        <v>302</v>
      </c>
      <c r="B296" s="93" t="s">
        <v>42</v>
      </c>
      <c r="C296" s="93" t="s">
        <v>160</v>
      </c>
      <c r="D296" s="135">
        <v>12500</v>
      </c>
      <c r="E296" s="99">
        <f>SUM(D292:D296)</f>
        <v>50750</v>
      </c>
    </row>
    <row r="297" spans="1:5" x14ac:dyDescent="0.2">
      <c r="A297" s="92">
        <v>302</v>
      </c>
      <c r="B297" s="93" t="s">
        <v>196</v>
      </c>
      <c r="C297" s="93" t="s">
        <v>237</v>
      </c>
      <c r="D297" s="135">
        <v>2500</v>
      </c>
    </row>
    <row r="298" spans="1:5" x14ac:dyDescent="0.2">
      <c r="A298" s="92">
        <v>302</v>
      </c>
      <c r="B298" s="93" t="s">
        <v>238</v>
      </c>
      <c r="C298" s="193" t="s">
        <v>239</v>
      </c>
      <c r="D298" s="194">
        <v>2500</v>
      </c>
      <c r="E298" t="s">
        <v>234</v>
      </c>
    </row>
    <row r="299" spans="1:5" x14ac:dyDescent="0.2">
      <c r="A299" s="92">
        <v>302</v>
      </c>
      <c r="B299" s="132" t="s">
        <v>238</v>
      </c>
      <c r="C299" s="132" t="s">
        <v>240</v>
      </c>
      <c r="D299" s="135">
        <v>30750</v>
      </c>
    </row>
    <row r="300" spans="1:5" ht="16" thickBot="1" x14ac:dyDescent="0.25">
      <c r="A300" s="55">
        <v>302</v>
      </c>
      <c r="B300" s="102" t="s">
        <v>54</v>
      </c>
      <c r="C300" s="102" t="s">
        <v>163</v>
      </c>
      <c r="D300" s="134">
        <v>15000</v>
      </c>
      <c r="E300" s="99">
        <f>SUM(D297:D300)</f>
        <v>50750</v>
      </c>
    </row>
    <row r="301" spans="1:5" ht="16" thickBot="1" x14ac:dyDescent="0.25">
      <c r="D301" s="104"/>
    </row>
    <row r="302" spans="1:5" ht="19" x14ac:dyDescent="0.25">
      <c r="A302" s="208" t="s">
        <v>241</v>
      </c>
      <c r="B302" s="209"/>
      <c r="C302" s="209"/>
      <c r="D302" s="210"/>
    </row>
    <row r="303" spans="1:5" ht="16" x14ac:dyDescent="0.2">
      <c r="A303" s="116" t="s">
        <v>153</v>
      </c>
      <c r="B303" s="106" t="s">
        <v>2</v>
      </c>
      <c r="C303" s="106" t="s">
        <v>165</v>
      </c>
      <c r="D303" s="89" t="s">
        <v>155</v>
      </c>
    </row>
    <row r="304" spans="1:5" x14ac:dyDescent="0.2">
      <c r="A304" s="52">
        <v>303</v>
      </c>
      <c r="B304" s="130" t="s">
        <v>194</v>
      </c>
      <c r="C304" s="130" t="s">
        <v>242</v>
      </c>
      <c r="D304" s="107">
        <v>700</v>
      </c>
    </row>
    <row r="305" spans="1:5" x14ac:dyDescent="0.2">
      <c r="A305" s="92">
        <v>303</v>
      </c>
      <c r="B305" s="93" t="s">
        <v>158</v>
      </c>
      <c r="C305" s="93" t="s">
        <v>159</v>
      </c>
      <c r="D305" s="120">
        <v>50</v>
      </c>
    </row>
    <row r="306" spans="1:5" x14ac:dyDescent="0.2">
      <c r="A306" s="92">
        <v>303</v>
      </c>
      <c r="B306" s="93" t="s">
        <v>42</v>
      </c>
      <c r="C306" s="94" t="s">
        <v>160</v>
      </c>
      <c r="D306" s="110">
        <v>1000</v>
      </c>
      <c r="E306" s="99">
        <f>SUM(D304:D306)</f>
        <v>1750</v>
      </c>
    </row>
    <row r="307" spans="1:5" x14ac:dyDescent="0.2">
      <c r="A307" s="92">
        <v>303</v>
      </c>
      <c r="B307" s="132" t="s">
        <v>161</v>
      </c>
      <c r="C307" s="132" t="s">
        <v>243</v>
      </c>
      <c r="D307" s="108">
        <v>1200</v>
      </c>
    </row>
    <row r="308" spans="1:5" ht="16" thickBot="1" x14ac:dyDescent="0.25">
      <c r="A308" s="55">
        <v>303</v>
      </c>
      <c r="B308" s="102" t="s">
        <v>54</v>
      </c>
      <c r="C308" s="102" t="s">
        <v>163</v>
      </c>
      <c r="D308" s="134">
        <v>550</v>
      </c>
      <c r="E308" s="99">
        <f>SUM(D307:D308)</f>
        <v>1750</v>
      </c>
    </row>
    <row r="309" spans="1:5" ht="16" thickBot="1" x14ac:dyDescent="0.25">
      <c r="D309" s="104"/>
    </row>
    <row r="310" spans="1:5" ht="19" x14ac:dyDescent="0.25">
      <c r="A310" s="208" t="s">
        <v>244</v>
      </c>
      <c r="B310" s="209"/>
      <c r="C310" s="209"/>
      <c r="D310" s="210"/>
    </row>
    <row r="311" spans="1:5" ht="16" x14ac:dyDescent="0.2">
      <c r="A311" s="116" t="s">
        <v>153</v>
      </c>
      <c r="B311" s="106" t="s">
        <v>2</v>
      </c>
      <c r="C311" s="106" t="s">
        <v>165</v>
      </c>
      <c r="D311" s="89" t="s">
        <v>155</v>
      </c>
    </row>
    <row r="312" spans="1:5" x14ac:dyDescent="0.2">
      <c r="A312" s="119">
        <v>304</v>
      </c>
      <c r="B312" s="130" t="s">
        <v>232</v>
      </c>
      <c r="C312" s="131" t="s">
        <v>245</v>
      </c>
      <c r="D312" s="120">
        <v>25000</v>
      </c>
    </row>
    <row r="313" spans="1:5" x14ac:dyDescent="0.2">
      <c r="A313" s="100">
        <v>304</v>
      </c>
      <c r="B313" s="93" t="s">
        <v>158</v>
      </c>
      <c r="C313" s="93" t="s">
        <v>159</v>
      </c>
      <c r="D313" s="108">
        <v>750</v>
      </c>
    </row>
    <row r="314" spans="1:5" x14ac:dyDescent="0.2">
      <c r="A314" s="100">
        <v>304</v>
      </c>
      <c r="B314" s="93" t="s">
        <v>42</v>
      </c>
      <c r="C314" s="113" t="s">
        <v>160</v>
      </c>
      <c r="D314" s="110">
        <v>5000</v>
      </c>
      <c r="E314" s="99">
        <f>SUM(D312:D314)</f>
        <v>30750</v>
      </c>
    </row>
    <row r="315" spans="1:5" x14ac:dyDescent="0.2">
      <c r="A315" s="100">
        <v>304</v>
      </c>
      <c r="B315" s="132" t="s">
        <v>196</v>
      </c>
      <c r="C315" s="132" t="s">
        <v>246</v>
      </c>
      <c r="D315" s="110">
        <v>28250</v>
      </c>
    </row>
    <row r="316" spans="1:5" ht="16" thickBot="1" x14ac:dyDescent="0.25">
      <c r="A316" s="122">
        <v>304</v>
      </c>
      <c r="B316" s="57" t="s">
        <v>54</v>
      </c>
      <c r="C316" s="102" t="s">
        <v>163</v>
      </c>
      <c r="D316" s="115">
        <v>2500</v>
      </c>
      <c r="E316" s="99">
        <f>SUM(D315:D316)</f>
        <v>30750</v>
      </c>
    </row>
    <row r="317" spans="1:5" ht="16" thickBot="1" x14ac:dyDescent="0.25">
      <c r="D317" s="104"/>
    </row>
    <row r="318" spans="1:5" ht="19" x14ac:dyDescent="0.25">
      <c r="A318" s="208" t="s">
        <v>247</v>
      </c>
      <c r="B318" s="209"/>
      <c r="C318" s="209"/>
      <c r="D318" s="210"/>
    </row>
    <row r="319" spans="1:5" ht="16" x14ac:dyDescent="0.2">
      <c r="A319" s="116" t="s">
        <v>153</v>
      </c>
      <c r="B319" s="106" t="s">
        <v>2</v>
      </c>
      <c r="C319" s="106" t="s">
        <v>165</v>
      </c>
      <c r="D319" s="89" t="s">
        <v>155</v>
      </c>
    </row>
    <row r="320" spans="1:5" x14ac:dyDescent="0.2">
      <c r="A320" s="52">
        <v>401</v>
      </c>
      <c r="B320" s="130" t="s">
        <v>33</v>
      </c>
      <c r="C320" s="130" t="s">
        <v>248</v>
      </c>
      <c r="D320" s="120">
        <v>4000</v>
      </c>
    </row>
    <row r="321" spans="1:5" x14ac:dyDescent="0.2">
      <c r="A321" s="92">
        <v>401</v>
      </c>
      <c r="B321" s="93" t="s">
        <v>158</v>
      </c>
      <c r="C321" s="94" t="s">
        <v>159</v>
      </c>
      <c r="D321" s="108">
        <v>250</v>
      </c>
    </row>
    <row r="322" spans="1:5" x14ac:dyDescent="0.2">
      <c r="A322" s="92">
        <v>401</v>
      </c>
      <c r="B322" s="113" t="s">
        <v>42</v>
      </c>
      <c r="C322" s="93" t="s">
        <v>160</v>
      </c>
      <c r="D322" s="108">
        <v>3000</v>
      </c>
      <c r="E322" s="99">
        <f>SUM(D320:D322)</f>
        <v>7250</v>
      </c>
    </row>
    <row r="323" spans="1:5" x14ac:dyDescent="0.2">
      <c r="A323" s="139">
        <v>401</v>
      </c>
      <c r="B323" s="132" t="s">
        <v>161</v>
      </c>
      <c r="C323" s="138" t="s">
        <v>249</v>
      </c>
      <c r="D323" s="140">
        <v>5250</v>
      </c>
    </row>
    <row r="324" spans="1:5" ht="16" thickBot="1" x14ac:dyDescent="0.25">
      <c r="A324" s="55">
        <v>401</v>
      </c>
      <c r="B324" s="57" t="s">
        <v>54</v>
      </c>
      <c r="C324" s="102" t="s">
        <v>163</v>
      </c>
      <c r="D324" s="134">
        <v>2000</v>
      </c>
      <c r="E324" s="99">
        <f>SUM(D323:D324)</f>
        <v>7250</v>
      </c>
    </row>
    <row r="325" spans="1:5" ht="16" thickBot="1" x14ac:dyDescent="0.25">
      <c r="D325" s="104"/>
    </row>
    <row r="326" spans="1:5" ht="19" x14ac:dyDescent="0.25">
      <c r="A326" s="211" t="s">
        <v>250</v>
      </c>
      <c r="B326" s="212"/>
      <c r="C326" s="212"/>
      <c r="D326" s="213"/>
      <c r="E326" s="150"/>
    </row>
    <row r="327" spans="1:5" ht="16" x14ac:dyDescent="0.2">
      <c r="A327" s="151" t="s">
        <v>153</v>
      </c>
      <c r="B327" s="152" t="s">
        <v>2</v>
      </c>
      <c r="C327" s="152" t="s">
        <v>165</v>
      </c>
      <c r="D327" s="153" t="s">
        <v>155</v>
      </c>
      <c r="E327" s="150"/>
    </row>
    <row r="328" spans="1:5" ht="16" x14ac:dyDescent="0.2">
      <c r="A328" s="154">
        <v>501</v>
      </c>
      <c r="B328" s="155" t="s">
        <v>156</v>
      </c>
      <c r="C328" s="156" t="s">
        <v>274</v>
      </c>
      <c r="D328" s="157"/>
      <c r="E328" s="150"/>
    </row>
    <row r="329" spans="1:5" x14ac:dyDescent="0.2">
      <c r="A329" s="158">
        <v>501</v>
      </c>
      <c r="B329" s="159" t="s">
        <v>42</v>
      </c>
      <c r="C329" s="160" t="s">
        <v>277</v>
      </c>
      <c r="D329" s="161"/>
      <c r="E329" s="162"/>
    </row>
    <row r="330" spans="1:5" x14ac:dyDescent="0.2">
      <c r="A330" s="163">
        <v>501</v>
      </c>
      <c r="B330" s="164" t="s">
        <v>161</v>
      </c>
      <c r="C330" s="165"/>
      <c r="D330" s="161"/>
      <c r="E330" s="150"/>
    </row>
    <row r="331" spans="1:5" ht="16" thickBot="1" x14ac:dyDescent="0.25">
      <c r="A331" s="166">
        <v>501</v>
      </c>
      <c r="B331" s="167" t="s">
        <v>54</v>
      </c>
      <c r="C331" s="167"/>
      <c r="D331" s="168"/>
      <c r="E331" s="162"/>
    </row>
    <row r="332" spans="1:5" ht="16" thickBot="1" x14ac:dyDescent="0.25">
      <c r="D332" s="104"/>
    </row>
    <row r="333" spans="1:5" ht="19" x14ac:dyDescent="0.25">
      <c r="A333" s="208" t="s">
        <v>251</v>
      </c>
      <c r="B333" s="209"/>
      <c r="C333" s="209"/>
      <c r="D333" s="210"/>
    </row>
    <row r="334" spans="1:5" ht="16" x14ac:dyDescent="0.2">
      <c r="A334" s="116" t="s">
        <v>153</v>
      </c>
      <c r="B334" s="106" t="s">
        <v>2</v>
      </c>
      <c r="C334" s="106" t="s">
        <v>165</v>
      </c>
      <c r="D334" s="89" t="s">
        <v>155</v>
      </c>
    </row>
    <row r="335" spans="1:5" x14ac:dyDescent="0.2">
      <c r="A335" s="52">
        <v>502</v>
      </c>
      <c r="B335" s="136" t="s">
        <v>156</v>
      </c>
      <c r="C335" s="54" t="s">
        <v>252</v>
      </c>
      <c r="D335" s="120">
        <v>2500</v>
      </c>
    </row>
    <row r="336" spans="1:5" x14ac:dyDescent="0.2">
      <c r="A336" s="109">
        <v>502</v>
      </c>
      <c r="B336" s="93" t="s">
        <v>158</v>
      </c>
      <c r="C336" s="93" t="s">
        <v>253</v>
      </c>
      <c r="D336" s="108">
        <v>0</v>
      </c>
    </row>
    <row r="337" spans="1:5" x14ac:dyDescent="0.2">
      <c r="A337" s="92">
        <v>502</v>
      </c>
      <c r="B337" s="121" t="s">
        <v>42</v>
      </c>
      <c r="C337" s="93" t="s">
        <v>43</v>
      </c>
      <c r="D337" s="120">
        <v>5500</v>
      </c>
      <c r="E337" s="99">
        <f>SUM(D335:D337)</f>
        <v>8000</v>
      </c>
    </row>
    <row r="338" spans="1:5" x14ac:dyDescent="0.2">
      <c r="A338" s="109">
        <v>502</v>
      </c>
      <c r="B338" s="112" t="s">
        <v>170</v>
      </c>
      <c r="C338" s="93" t="s">
        <v>254</v>
      </c>
      <c r="D338" s="108">
        <v>100</v>
      </c>
    </row>
    <row r="339" spans="1:5" x14ac:dyDescent="0.2">
      <c r="A339" s="92">
        <v>502</v>
      </c>
      <c r="B339" s="93" t="s">
        <v>255</v>
      </c>
      <c r="C339" s="113" t="s">
        <v>256</v>
      </c>
      <c r="D339" s="108">
        <v>1300</v>
      </c>
    </row>
    <row r="340" spans="1:5" x14ac:dyDescent="0.2">
      <c r="A340" s="109">
        <v>502</v>
      </c>
      <c r="B340" s="121" t="s">
        <v>186</v>
      </c>
      <c r="C340" s="94" t="s">
        <v>257</v>
      </c>
      <c r="D340" s="108">
        <v>1200</v>
      </c>
    </row>
    <row r="341" spans="1:5" x14ac:dyDescent="0.2">
      <c r="A341" s="100">
        <v>502</v>
      </c>
      <c r="B341" s="112" t="s">
        <v>258</v>
      </c>
      <c r="C341" s="94" t="s">
        <v>259</v>
      </c>
      <c r="D341" s="108">
        <v>500</v>
      </c>
    </row>
    <row r="342" spans="1:5" x14ac:dyDescent="0.2">
      <c r="A342" s="100">
        <v>502</v>
      </c>
      <c r="B342" s="93" t="s">
        <v>61</v>
      </c>
      <c r="C342" s="93" t="s">
        <v>24</v>
      </c>
      <c r="D342" s="108">
        <v>100</v>
      </c>
    </row>
    <row r="343" spans="1:5" ht="16" thickBot="1" x14ac:dyDescent="0.25">
      <c r="A343" s="122">
        <v>502</v>
      </c>
      <c r="B343" s="102" t="s">
        <v>54</v>
      </c>
      <c r="C343" s="102" t="s">
        <v>163</v>
      </c>
      <c r="D343" s="115">
        <v>4800</v>
      </c>
      <c r="E343" s="99">
        <f>SUM(D338:D343)</f>
        <v>8000</v>
      </c>
    </row>
    <row r="344" spans="1:5" ht="16" thickBot="1" x14ac:dyDescent="0.25">
      <c r="D344" s="104"/>
    </row>
    <row r="345" spans="1:5" ht="19" x14ac:dyDescent="0.25">
      <c r="A345" s="208" t="s">
        <v>260</v>
      </c>
      <c r="B345" s="209"/>
      <c r="C345" s="209"/>
      <c r="D345" s="210"/>
    </row>
    <row r="346" spans="1:5" ht="16" x14ac:dyDescent="0.2">
      <c r="A346" s="116" t="s">
        <v>153</v>
      </c>
      <c r="B346" s="106" t="s">
        <v>2</v>
      </c>
      <c r="C346" s="106" t="s">
        <v>165</v>
      </c>
      <c r="D346" s="89" t="s">
        <v>155</v>
      </c>
    </row>
    <row r="347" spans="1:5" x14ac:dyDescent="0.2">
      <c r="A347" s="52">
        <v>503</v>
      </c>
      <c r="B347" s="136" t="s">
        <v>156</v>
      </c>
      <c r="C347" s="54" t="s">
        <v>261</v>
      </c>
      <c r="D347" s="120">
        <v>3750</v>
      </c>
    </row>
    <row r="348" spans="1:5" x14ac:dyDescent="0.2">
      <c r="A348" s="92">
        <v>503</v>
      </c>
      <c r="B348" s="113" t="s">
        <v>158</v>
      </c>
      <c r="C348" s="94" t="s">
        <v>262</v>
      </c>
      <c r="D348" s="108">
        <v>1500</v>
      </c>
    </row>
    <row r="349" spans="1:5" x14ac:dyDescent="0.2">
      <c r="A349" s="92">
        <v>503</v>
      </c>
      <c r="B349" s="93" t="s">
        <v>42</v>
      </c>
      <c r="C349" s="93" t="s">
        <v>43</v>
      </c>
      <c r="D349" s="108">
        <v>500</v>
      </c>
      <c r="E349" s="99">
        <f>SUM(D347:D349)</f>
        <v>5750</v>
      </c>
    </row>
    <row r="350" spans="1:5" x14ac:dyDescent="0.2">
      <c r="A350" s="109">
        <v>503</v>
      </c>
      <c r="B350" s="93" t="s">
        <v>66</v>
      </c>
      <c r="C350" s="113" t="s">
        <v>263</v>
      </c>
      <c r="D350" s="108">
        <v>5250</v>
      </c>
    </row>
    <row r="351" spans="1:5" ht="16" thickBot="1" x14ac:dyDescent="0.25">
      <c r="A351" s="122">
        <v>503</v>
      </c>
      <c r="B351" s="102" t="s">
        <v>54</v>
      </c>
      <c r="C351" s="102" t="s">
        <v>163</v>
      </c>
      <c r="D351" s="134">
        <v>500</v>
      </c>
      <c r="E351" s="99">
        <f>SUM(D350:D351)</f>
        <v>5750</v>
      </c>
    </row>
    <row r="352" spans="1:5" ht="16" thickBot="1" x14ac:dyDescent="0.25">
      <c r="D352" s="104"/>
    </row>
    <row r="353" spans="1:5" ht="19" x14ac:dyDescent="0.25">
      <c r="A353" s="208" t="s">
        <v>264</v>
      </c>
      <c r="B353" s="209"/>
      <c r="C353" s="209"/>
      <c r="D353" s="210"/>
    </row>
    <row r="354" spans="1:5" ht="16" x14ac:dyDescent="0.2">
      <c r="A354" s="116" t="s">
        <v>153</v>
      </c>
      <c r="B354" s="106" t="s">
        <v>2</v>
      </c>
      <c r="C354" s="106" t="s">
        <v>165</v>
      </c>
      <c r="D354" s="89" t="s">
        <v>155</v>
      </c>
    </row>
    <row r="355" spans="1:5" x14ac:dyDescent="0.2">
      <c r="A355" s="52">
        <v>505</v>
      </c>
      <c r="B355" s="54" t="s">
        <v>156</v>
      </c>
      <c r="C355" s="54" t="s">
        <v>265</v>
      </c>
      <c r="D355" s="120">
        <v>5250</v>
      </c>
    </row>
    <row r="356" spans="1:5" x14ac:dyDescent="0.2">
      <c r="A356" s="92">
        <v>505</v>
      </c>
      <c r="B356" s="93" t="s">
        <v>42</v>
      </c>
      <c r="C356" s="93" t="s">
        <v>160</v>
      </c>
      <c r="D356" s="108">
        <v>1000</v>
      </c>
      <c r="E356" s="99">
        <f>SUM(D355:D356)</f>
        <v>6250</v>
      </c>
    </row>
    <row r="357" spans="1:5" x14ac:dyDescent="0.2">
      <c r="A357" s="92">
        <v>505</v>
      </c>
      <c r="B357" s="93" t="s">
        <v>161</v>
      </c>
      <c r="C357" s="93" t="s">
        <v>266</v>
      </c>
      <c r="D357" s="140">
        <v>5950</v>
      </c>
    </row>
    <row r="358" spans="1:5" ht="16" thickBot="1" x14ac:dyDescent="0.25">
      <c r="A358" s="55">
        <v>505</v>
      </c>
      <c r="B358" s="57" t="s">
        <v>54</v>
      </c>
      <c r="C358" s="102" t="s">
        <v>163</v>
      </c>
      <c r="D358" s="134">
        <v>300</v>
      </c>
      <c r="E358" s="99">
        <f>SUM(D357:D358)</f>
        <v>6250</v>
      </c>
    </row>
  </sheetData>
  <mergeCells count="127">
    <mergeCell ref="D161:E161"/>
    <mergeCell ref="A154:C154"/>
    <mergeCell ref="D154:E154"/>
    <mergeCell ref="A155:C155"/>
    <mergeCell ref="D155:E155"/>
    <mergeCell ref="A156:C156"/>
    <mergeCell ref="D156:E156"/>
    <mergeCell ref="A151:C151"/>
    <mergeCell ref="D151:E151"/>
    <mergeCell ref="A152:C152"/>
    <mergeCell ref="D152:E152"/>
    <mergeCell ref="A153:C153"/>
    <mergeCell ref="D153:E153"/>
    <mergeCell ref="A158:E158"/>
    <mergeCell ref="D159:E159"/>
    <mergeCell ref="D160:E160"/>
    <mergeCell ref="A145:C145"/>
    <mergeCell ref="D145:E145"/>
    <mergeCell ref="A146:C146"/>
    <mergeCell ref="D146:E146"/>
    <mergeCell ref="A147:E147"/>
    <mergeCell ref="A148:E148"/>
    <mergeCell ref="A149:C149"/>
    <mergeCell ref="D149:E149"/>
    <mergeCell ref="A150:C150"/>
    <mergeCell ref="D150:E150"/>
    <mergeCell ref="A140:E140"/>
    <mergeCell ref="A141:C141"/>
    <mergeCell ref="D141:E141"/>
    <mergeCell ref="A142:C142"/>
    <mergeCell ref="D142:E142"/>
    <mergeCell ref="A143:C143"/>
    <mergeCell ref="D143:E143"/>
    <mergeCell ref="A144:C144"/>
    <mergeCell ref="D144:E144"/>
    <mergeCell ref="A135:C135"/>
    <mergeCell ref="D135:E135"/>
    <mergeCell ref="A136:C136"/>
    <mergeCell ref="D136:E136"/>
    <mergeCell ref="A137:C137"/>
    <mergeCell ref="D137:E137"/>
    <mergeCell ref="A138:C138"/>
    <mergeCell ref="D138:E138"/>
    <mergeCell ref="A139:E139"/>
    <mergeCell ref="A130:E130"/>
    <mergeCell ref="A131:C131"/>
    <mergeCell ref="D131:E131"/>
    <mergeCell ref="A132:C132"/>
    <mergeCell ref="D132:E132"/>
    <mergeCell ref="A133:C133"/>
    <mergeCell ref="D133:E133"/>
    <mergeCell ref="A134:C134"/>
    <mergeCell ref="D134:E134"/>
    <mergeCell ref="A125:C125"/>
    <mergeCell ref="D125:E125"/>
    <mergeCell ref="A126:C126"/>
    <mergeCell ref="D126:E126"/>
    <mergeCell ref="A127:C127"/>
    <mergeCell ref="D127:E127"/>
    <mergeCell ref="A128:C128"/>
    <mergeCell ref="D128:E128"/>
    <mergeCell ref="A129:E129"/>
    <mergeCell ref="A112:A113"/>
    <mergeCell ref="A94:A96"/>
    <mergeCell ref="A98:G98"/>
    <mergeCell ref="A102:G102"/>
    <mergeCell ref="A105:A108"/>
    <mergeCell ref="A110:G110"/>
    <mergeCell ref="A123:C123"/>
    <mergeCell ref="D123:E123"/>
    <mergeCell ref="A124:C124"/>
    <mergeCell ref="D124:E124"/>
    <mergeCell ref="A92:G92"/>
    <mergeCell ref="A45:A52"/>
    <mergeCell ref="A55:G55"/>
    <mergeCell ref="A57:A65"/>
    <mergeCell ref="A73:A75"/>
    <mergeCell ref="A77:G77"/>
    <mergeCell ref="A82:G82"/>
    <mergeCell ref="A87:G87"/>
    <mergeCell ref="A1:G1"/>
    <mergeCell ref="A3:G3"/>
    <mergeCell ref="A41:G41"/>
    <mergeCell ref="A43:A44"/>
    <mergeCell ref="A67:A72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A122:E122"/>
    <mergeCell ref="A121:E121"/>
    <mergeCell ref="A115:G115"/>
    <mergeCell ref="A164:F164"/>
    <mergeCell ref="A318:D318"/>
    <mergeCell ref="A326:D326"/>
    <mergeCell ref="A333:D333"/>
    <mergeCell ref="A345:D345"/>
    <mergeCell ref="A353:D353"/>
    <mergeCell ref="A274:D274"/>
    <mergeCell ref="A282:D282"/>
    <mergeCell ref="A290:D290"/>
    <mergeCell ref="A302:D302"/>
    <mergeCell ref="A310:D310"/>
    <mergeCell ref="A223:D223"/>
    <mergeCell ref="A231:D231"/>
    <mergeCell ref="A239:D239"/>
    <mergeCell ref="A247:D247"/>
    <mergeCell ref="A255:D255"/>
    <mergeCell ref="A166:D166"/>
    <mergeCell ref="A174:D174"/>
    <mergeCell ref="A189:D189"/>
    <mergeCell ref="A207:D207"/>
    <mergeCell ref="A215:D215"/>
    <mergeCell ref="A5:C5"/>
    <mergeCell ref="B17:C17"/>
    <mergeCell ref="B23:C23"/>
    <mergeCell ref="B15:C15"/>
    <mergeCell ref="B16:C16"/>
    <mergeCell ref="B19:C19"/>
    <mergeCell ref="B20:C20"/>
    <mergeCell ref="B21:C21"/>
    <mergeCell ref="B22:C22"/>
  </mergeCells>
  <printOptions gridLines="1"/>
  <pageMargins left="0.70866141732283472" right="0.70866141732283472" top="0.78740157480314965" bottom="0.78740157480314965" header="0.31496062992125984" footer="0.31496062992125984"/>
  <pageSetup paperSize="9"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&amp; Ö</dc:creator>
  <cp:lastModifiedBy>Microsoft Office User</cp:lastModifiedBy>
  <cp:lastPrinted>2021-10-27T09:30:02Z</cp:lastPrinted>
  <dcterms:created xsi:type="dcterms:W3CDTF">2021-10-08T12:39:45Z</dcterms:created>
  <dcterms:modified xsi:type="dcterms:W3CDTF">2022-04-04T13:29:02Z</dcterms:modified>
</cp:coreProperties>
</file>